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<sst xmlns="http://schemas.openxmlformats.org/spreadsheetml/2006/main" count="69" uniqueCount="55">
  <si>
    <r>
      <rPr>
        <b val="true"/>
        <sz val="14"/>
        <rFont val="Arial"/>
        <family val="2"/>
        <charset val="1"/>
      </rPr>
      <t xml:space="preserve">AMAP Croix-Luizet
</t>
    </r>
    <r>
      <rPr>
        <b val="true"/>
        <sz val="10"/>
        <rFont val="Arial"/>
        <family val="2"/>
        <charset val="1"/>
      </rPr>
      <t xml:space="preserve">Association Loi 1901 Contrat d’engagement mutuel
</t>
    </r>
    <r>
      <rPr>
        <sz val="10"/>
        <color rgb="FFFF0000"/>
        <rFont val="Arial"/>
        <family val="2"/>
        <charset val="1"/>
      </rPr>
      <t xml:space="preserve">Si vous choisissez la </t>
    </r>
    <r>
      <rPr>
        <b val="true"/>
        <sz val="10"/>
        <color rgb="FFFF0000"/>
        <rFont val="Arial"/>
        <family val="2"/>
        <charset val="1"/>
      </rPr>
      <t xml:space="preserve">dématérialisation du contrat</t>
    </r>
    <r>
      <rPr>
        <sz val="10"/>
        <color rgb="FFFF0000"/>
        <rFont val="Arial"/>
        <family val="2"/>
        <charset val="1"/>
      </rPr>
      <t xml:space="preserve">, voici l'adresse mail du référent à laquelle vous enverrez le contrat :
 evelyne.besson-aldon@orange.fr 
</t>
    </r>
    <r>
      <rPr>
        <sz val="10"/>
        <color rgb="FF000000"/>
        <rFont val="Arial"/>
        <family val="2"/>
        <charset val="1"/>
      </rPr>
      <t xml:space="preserve">(mais n’oubliez pas d’</t>
    </r>
    <r>
      <rPr>
        <b val="true"/>
        <sz val="10"/>
        <color rgb="FF000000"/>
        <rFont val="Arial"/>
        <family val="2"/>
        <charset val="1"/>
      </rPr>
      <t xml:space="preserve">apporter les chèques</t>
    </r>
    <r>
      <rPr>
        <sz val="10"/>
        <color rgb="FF000000"/>
        <rFont val="Arial"/>
        <family val="2"/>
        <charset val="1"/>
      </rPr>
      <t xml:space="preserve"> le jour de la collecte!) </t>
    </r>
  </si>
  <si>
    <t xml:space="preserve">Choix des paniers</t>
  </si>
  <si>
    <t xml:space="preserve">Viande</t>
  </si>
  <si>
    <t xml:space="preserve">Foie d’ageau
21,30€/kg</t>
  </si>
  <si>
    <t xml:space="preserve">Rognons
1,40€/pièce</t>
  </si>
  <si>
    <t xml:space="preserve">Panier à</t>
  </si>
  <si>
    <t xml:space="preserve">nombre</t>
  </si>
  <si>
    <t xml:space="preserve">Total</t>
  </si>
  <si>
    <t xml:space="preserve">Poids en g.</t>
  </si>
  <si>
    <t xml:space="preserve">Prix</t>
  </si>
  <si>
    <t xml:space="preserve">Nombre</t>
  </si>
  <si>
    <t xml:space="preserve">Ce contrat est organisé par l’AMAP Croix-Luizet et est régi par les statuts et le règlement intérieur de l’Association.</t>
  </si>
  <si>
    <r>
      <rPr>
        <sz val="10"/>
        <rFont val="Arial"/>
        <family val="2"/>
        <charset val="1"/>
      </rPr>
      <t xml:space="preserve">Il est établi </t>
    </r>
    <r>
      <rPr>
        <b val="true"/>
        <u val="single"/>
        <sz val="10"/>
        <rFont val="Arial"/>
        <family val="2"/>
        <charset val="1"/>
      </rPr>
      <t xml:space="preserve">ENTRE</t>
    </r>
    <r>
      <rPr>
        <sz val="10"/>
        <rFont val="Arial"/>
        <family val="2"/>
        <charset val="1"/>
      </rPr>
      <t xml:space="preserve"> :</t>
    </r>
  </si>
  <si>
    <r>
      <rPr>
        <b val="true"/>
        <u val="single"/>
        <sz val="10"/>
        <rFont val="Arial"/>
        <family val="2"/>
        <charset val="1"/>
      </rPr>
      <t xml:space="preserve">ET</t>
    </r>
    <r>
      <rPr>
        <sz val="10"/>
        <rFont val="Arial"/>
        <family val="2"/>
        <charset val="1"/>
      </rPr>
      <t xml:space="preserve"> :</t>
    </r>
  </si>
  <si>
    <r>
      <rPr>
        <sz val="10"/>
        <color rgb="FF000000"/>
        <rFont val="Arial"/>
        <family val="2"/>
        <charset val="1"/>
      </rPr>
      <t xml:space="preserve">GAEC de la Cordière, 
élevage d'agneaux et de porcs, 
</t>
    </r>
    <r>
      <rPr>
        <b val="true"/>
        <sz val="10"/>
        <color rgb="FF000000"/>
        <rFont val="Arial"/>
        <family val="2"/>
        <charset val="1"/>
      </rPr>
      <t xml:space="preserve">certifiée Exploitation de Haute Valeur Environnementale
</t>
    </r>
    <r>
      <rPr>
        <sz val="10"/>
        <rFont val="Arial"/>
        <family val="2"/>
        <charset val="1"/>
      </rPr>
      <t xml:space="preserve">représentée par </t>
    </r>
    <r>
      <rPr>
        <b val="true"/>
        <sz val="10"/>
        <rFont val="Arial"/>
        <family val="2"/>
        <charset val="1"/>
      </rPr>
      <t xml:space="preserve">Marie ARCAN
</t>
    </r>
    <r>
      <rPr>
        <sz val="10"/>
        <color rgb="FF000000"/>
        <rFont val="Arial"/>
        <family val="2"/>
        <charset val="1"/>
      </rPr>
      <t xml:space="preserve">
</t>
    </r>
    <r>
      <rPr>
        <sz val="10"/>
        <rFont val="Arial"/>
        <family val="2"/>
        <charset val="1"/>
      </rPr>
      <t xml:space="preserve">01640 L’ABERGEMENT DE VAREY
</t>
    </r>
    <r>
      <rPr>
        <i val="true"/>
        <sz val="10"/>
        <rFont val="Arial"/>
        <family val="2"/>
        <charset val="1"/>
      </rPr>
      <t xml:space="preserve">Dénommé LE PRODUCTEUR</t>
    </r>
  </si>
  <si>
    <t xml:space="preserve">Nom</t>
  </si>
  <si>
    <t xml:space="preserve">Demeurant</t>
  </si>
  <si>
    <t xml:space="preserve">Dénommé le membre adhérent</t>
  </si>
  <si>
    <r>
      <rPr>
        <b val="true"/>
        <sz val="10"/>
        <rFont val="Arial"/>
        <family val="2"/>
        <charset val="1"/>
      </rPr>
      <t xml:space="preserve">Engagement réciproque
</t>
    </r>
    <r>
      <rPr>
        <sz val="9"/>
        <rFont val="Arial"/>
        <family val="2"/>
        <charset val="1"/>
      </rPr>
      <t xml:space="preserve">Le Producteur s’engage à fournir </t>
    </r>
    <r>
      <rPr>
        <b val="true"/>
        <sz val="9"/>
        <rFont val="Arial"/>
        <family val="2"/>
        <charset val="1"/>
      </rPr>
      <t xml:space="preserve">un panier mensuel de viande et de charcuterie</t>
    </r>
    <r>
      <rPr>
        <sz val="9"/>
        <rFont val="Arial"/>
        <family val="2"/>
        <charset val="1"/>
      </rPr>
      <t xml:space="preserve">, mélange agneau et porc, et à respecter les règles de l’agriculture biologique et paysanne. La nourriture produite par le Producteur est cultivée suivant les méthodes de l’agriculture paysanne et naturelle. Le fourrage ainsi que les céréales achetés sont sélectionnés non OGM. Depuis le </t>
    </r>
    <r>
      <rPr>
        <b val="true"/>
        <sz val="9"/>
        <rFont val="Arial"/>
        <family val="2"/>
        <charset val="1"/>
      </rPr>
      <t xml:space="preserve">4 avril 2019,</t>
    </r>
    <r>
      <rPr>
        <sz val="9"/>
        <rFont val="Arial"/>
        <family val="2"/>
        <charset val="1"/>
      </rPr>
      <t xml:space="preserve"> la Gaec a obtenu le </t>
    </r>
    <r>
      <rPr>
        <b val="true"/>
        <sz val="9"/>
        <rFont val="Arial"/>
        <family val="2"/>
        <charset val="1"/>
      </rPr>
      <t xml:space="preserve">certificat « Exploitation de Haute Valeur Environnementale »</t>
    </r>
    <r>
      <rPr>
        <sz val="9"/>
        <rFont val="Arial"/>
        <family val="2"/>
        <charset val="1"/>
      </rPr>
      <t xml:space="preserve"> Le Producteur s’engage à tout mettre en œuvre pour respecter la quantité et la qualité des produits prévus. Le Membre Adhérent </t>
    </r>
    <r>
      <rPr>
        <b val="true"/>
        <sz val="9"/>
        <rFont val="Arial"/>
        <family val="2"/>
        <charset val="1"/>
      </rPr>
      <t xml:space="preserve">s’engage à acheter</t>
    </r>
    <r>
      <rPr>
        <sz val="9"/>
        <rFont val="Arial"/>
        <family val="2"/>
        <charset val="1"/>
      </rPr>
      <t xml:space="preserve"> </t>
    </r>
    <r>
      <rPr>
        <b val="true"/>
        <sz val="9"/>
        <rFont val="Arial"/>
        <family val="2"/>
        <charset val="1"/>
      </rPr>
      <t xml:space="preserve">6 paniers</t>
    </r>
    <r>
      <rPr>
        <sz val="9"/>
        <rFont val="Arial"/>
        <family val="2"/>
        <charset val="1"/>
      </rPr>
      <t xml:space="preserve"> en acceptant les conséquences des aléas climatiques ou autres pouvant avoir un impact sur la qualité ou la quantité des produits du panier.
</t>
    </r>
    <r>
      <rPr>
        <b val="true"/>
        <sz val="10"/>
        <rFont val="Arial"/>
        <family val="2"/>
        <charset val="1"/>
      </rPr>
      <t xml:space="preserve">Paniers proposés (contenu et prix)</t>
    </r>
  </si>
  <si>
    <t xml:space="preserve">Pour le foie, indiquez le poids en gramme, pour indication, comptez 150g pour une part.</t>
  </si>
  <si>
    <t xml:space="preserve">Total </t>
  </si>
  <si>
    <t xml:space="preserve">Pour les rognons indiquez le nombre de pièces</t>
  </si>
  <si>
    <t xml:space="preserve">Cinq types de paniers sont proposés</t>
  </si>
  <si>
    <t xml:space="preserve">Règlement</t>
  </si>
  <si>
    <t xml:space="preserve">Assortiment</t>
  </si>
  <si>
    <t xml:space="preserve">Poids</t>
  </si>
  <si>
    <t xml:space="preserve">Prix au kilo</t>
  </si>
  <si>
    <t xml:space="preserve">Prix unitaire</t>
  </si>
  <si>
    <t xml:space="preserve">Le règlement se fait par chèque à l’ordre de GAEC de la Cordière. Possibilité de payer en 3 fois (montant du contrat divisé par 3)</t>
  </si>
  <si>
    <t xml:space="preserve">Agneau + Porc</t>
  </si>
  <si>
    <t xml:space="preserve">Entre 1,5kg et 1,6kg</t>
  </si>
  <si>
    <t xml:space="preserve">Entre 2,3kg et 2,4kg</t>
  </si>
  <si>
    <t xml:space="preserve">Montant</t>
  </si>
  <si>
    <t xml:space="preserve">N°chèque</t>
  </si>
  <si>
    <t xml:space="preserve">Banque</t>
  </si>
  <si>
    <t xml:space="preserve">débité</t>
  </si>
  <si>
    <t xml:space="preserve">Entre 3,4kg et 3,5kg</t>
  </si>
  <si>
    <t xml:space="preserve"> début de contrat</t>
  </si>
  <si>
    <t xml:space="preserve">100 % Agneau</t>
  </si>
  <si>
    <t xml:space="preserve">100 % Porc</t>
  </si>
  <si>
    <r>
      <rPr>
        <sz val="10"/>
        <rFont val="Arial"/>
        <family val="2"/>
        <charset val="1"/>
      </rPr>
      <t xml:space="preserve">Le Producteur propose également des </t>
    </r>
    <r>
      <rPr>
        <b val="true"/>
        <sz val="10"/>
        <rFont val="Arial"/>
        <family val="2"/>
        <charset val="1"/>
      </rPr>
      <t xml:space="preserve">paniers d’abats</t>
    </r>
  </si>
  <si>
    <t xml:space="preserve">Foie d’agneau (tranche d’environ 150 g)</t>
  </si>
  <si>
    <t xml:space="preserve">21,30€/kg</t>
  </si>
  <si>
    <t xml:space="preserve">Rognon d’agneau</t>
  </si>
  <si>
    <t xml:space="preserve">1,40€/pièce</t>
  </si>
  <si>
    <r>
      <rPr>
        <b val="true"/>
        <sz val="9"/>
        <rFont val="Arial"/>
        <family val="2"/>
        <charset val="1"/>
      </rPr>
      <t xml:space="preserve">Durée du contrat et dates de livraisons
</t>
    </r>
    <r>
      <rPr>
        <sz val="9"/>
        <rFont val="Arial"/>
        <family val="2"/>
        <charset val="1"/>
      </rPr>
      <t xml:space="preserve">Saisonété 2022 : le contrat débute le 05/05/2022et se terminera le 27/10/2022, soit 6 livraisons.
Les dates de livraisons sont préalablement définies selon le calendrier (page 2) que les deux parties s’engagent à respecter.
</t>
    </r>
    <r>
      <rPr>
        <b val="true"/>
        <sz val="9"/>
        <rFont val="Arial"/>
        <family val="2"/>
        <charset val="1"/>
      </rPr>
      <t xml:space="preserve">Modalités de livraison
</t>
    </r>
    <r>
      <rPr>
        <sz val="9"/>
        <rFont val="Arial"/>
        <family val="2"/>
        <charset val="1"/>
      </rPr>
      <t xml:space="preserve">Les livraisons sont effectuées exclusivement à la Maison du Citoyen, 67 rue Octavie, les jeudis soirs entre 19 et 20 heures (sauf changement en raison de la pandémie) Toutefois en accord avec le Producteur, le Conseil d’Administration peut modifier exceptionnellement le lieu, le jour ou l’horaire de livraison. En cas d’impossibilité pour le Producteur d’assurer une livraison, le Conseil d’Administration de l’AMAP Croix-Luizet et les membres Référents rechercheront, dans le respect des parties et de l’éthique de l’AMAP, une solution compensatrice. En cas d’impossibilité pour le Membre Adhérent de respecter le calendrier et de venir récupérer sa commande, les membres chargés de la distribution disposeront des paniers restants. Aucun panier ne sera remboursé.
</t>
    </r>
    <r>
      <rPr>
        <b val="true"/>
        <sz val="9"/>
        <rFont val="Arial"/>
        <family val="2"/>
        <charset val="1"/>
      </rPr>
      <t xml:space="preserve">Rupture de contrat
</t>
    </r>
    <r>
      <rPr>
        <sz val="9"/>
        <rFont val="Arial"/>
        <family val="2"/>
        <charset val="1"/>
      </rPr>
      <t xml:space="preserve">Ce contrat peut-être interrompu unilatéralement par le Membre Adhérent si, et seulement si, un remplaçant est trouvé immédiatement dans la liste des autres membres adhérents de l’AMAP de sorte que le producteur ne soit pas pénalisé financièrement.
Ce contrat peut-être interrompu bilatéralement à tout moment. En cas de désaccord, c’est au Conseil d’Administration de l’AMAP de trancher.
</t>
    </r>
  </si>
  <si>
    <t xml:space="preserve">Saison hiver 2021 : le contrat débute le 18/11/2021et se terminera le 07/04/2022, soit 6 livraisons.</t>
  </si>
  <si>
    <t xml:space="preserve">Les dates de livraisons sont préalablement définies selon le calendrier (page 2) que les deux parties s’engagent à respecter.</t>
  </si>
  <si>
    <t xml:space="preserve">Signature
Le Producteur Marie Arcan
« bergeriedelacordiere@gmail.com »
« www.bergeriedelacordiere.fr » 
 06 88 44 71 39
Pour le GAEC de la Cordière-Dalivo</t>
  </si>
  <si>
    <t xml:space="preserve">Signature
Le Membre Adhérent :
Numéro téléphone :</t>
  </si>
  <si>
    <t xml:space="preserve">Modalités de livraison</t>
  </si>
  <si>
    <r>
      <rPr>
        <sz val="9"/>
        <rFont val="Arial"/>
        <family val="2"/>
        <charset val="1"/>
      </rPr>
      <t xml:space="preserve">Les livraisons sont effectuées exclusivement à la Maison du Citoyen, 67 rue Octavie, les jeudis soirs entre 19 et 20 heures (sauf changement en raison de la pandémie) Toutefois en accord avec le Producteur, le Conseil d’Administration peut modifier exceptionnellement le lieu, le jour ou l’horaire de livraison. En cas d’impossibilité pour le Producteur d’assurer une livraison, le Conseil d’Administration de l’AMAP Croix-Luizet et les membres Référents rechercheront, dans le respect des parties et de l’éthique de l’AMAP, une solution compensatrice. En cas d’impossibilité pour le Membre Adhérent de respecter le calendrier et de venir récupérer sa commande,</t>
    </r>
    <r>
      <rPr>
        <b val="true"/>
        <sz val="9"/>
        <rFont val="Arial"/>
        <family val="2"/>
        <charset val="1"/>
      </rPr>
      <t xml:space="preserve"> les membres chargés de la distribution disposeront des paniers restants. Aucun panier ne sera remboursé.</t>
    </r>
  </si>
  <si>
    <t xml:space="preserve">Rupture de contrat</t>
  </si>
  <si>
    <t xml:space="preserve">Ce contrat peut-être interrompu unilatéralement par le Membre Adhérent si, et seulement si, un remplaçant est trouvé immédiatement dans la liste des autres membres adhérents de l’AMAP de sorte que le producteur ne soit pas pénalisé financièrement.</t>
  </si>
  <si>
    <t xml:space="preserve">Ce contrat peut-être interrompu bilatéralement à tout moment. En cas de désaccord, c’est au Conseil d’Administration de l’AMAP de trancher.</t>
  </si>
</sst>
</file>

<file path=xl/styles.xml><?xml version="1.0" encoding="utf-8"?>
<styleSheet xmlns="http://schemas.openxmlformats.org/spreadsheetml/2006/main">
  <numFmts count="5">
    <numFmt numFmtId="164" formatCode="General"/>
    <numFmt numFmtId="165" formatCode="d\ mmm\ yy"/>
    <numFmt numFmtId="166" formatCode="0.00"/>
    <numFmt numFmtId="167" formatCode="General"/>
    <numFmt numFmtId="168" formatCode="#,##0.00\ [$€-40C];[RED]\-#,##0.00\ [$€-40C]"/>
  </numFmts>
  <fonts count="14">
    <font>
      <sz val="10"/>
      <name val="Arial"/>
      <family val="2"/>
      <charset val="1"/>
    </font>
    <font>
      <sz val="10"/>
      <name val="Arial"/>
      <family val="0"/>
    </font>
    <font>
      <sz val="10"/>
      <name val="Arial"/>
      <family val="0"/>
    </font>
    <font>
      <sz val="10"/>
      <name val="Arial"/>
      <family val="0"/>
    </font>
    <font>
      <b val="true"/>
      <sz val="14"/>
      <name val="Arial"/>
      <family val="2"/>
      <charset val="1"/>
    </font>
    <font>
      <b val="true"/>
      <sz val="10"/>
      <name val="Arial"/>
      <family val="2"/>
      <charset val="1"/>
    </font>
    <font>
      <sz val="10"/>
      <color rgb="FFFF0000"/>
      <name val="Arial"/>
      <family val="2"/>
      <charset val="1"/>
    </font>
    <font>
      <b val="true"/>
      <sz val="10"/>
      <color rgb="FFFF0000"/>
      <name val="Arial"/>
      <family val="2"/>
      <charset val="1"/>
    </font>
    <font>
      <sz val="10"/>
      <color rgb="FF000000"/>
      <name val="Arial"/>
      <family val="2"/>
      <charset val="1"/>
    </font>
    <font>
      <b val="true"/>
      <sz val="10"/>
      <color rgb="FF000000"/>
      <name val="Arial"/>
      <family val="2"/>
      <charset val="1"/>
    </font>
    <font>
      <sz val="9"/>
      <name val="Arial"/>
      <family val="2"/>
      <charset val="1"/>
    </font>
    <font>
      <b val="true"/>
      <u val="single"/>
      <sz val="10"/>
      <name val="Arial"/>
      <family val="2"/>
      <charset val="1"/>
    </font>
    <font>
      <i val="true"/>
      <sz val="10"/>
      <name val="Arial"/>
      <family val="2"/>
      <charset val="1"/>
    </font>
    <font>
      <b val="true"/>
      <sz val="9"/>
      <name val="Arial"/>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false" hidden="false"/>
    </xf>
    <xf numFmtId="164" fontId="0" fillId="0" borderId="0" xfId="0" applyFont="true" applyBorder="true" applyAlignment="true" applyProtection="true">
      <alignment horizontal="general" vertical="bottom" textRotation="0" wrapText="true" indent="0" shrinkToFit="false"/>
      <protection locked="true" hidden="false"/>
    </xf>
    <xf numFmtId="165" fontId="10" fillId="0" borderId="0" xfId="0" applyFont="true" applyBorder="false" applyAlignment="false" applyProtection="true">
      <alignment horizontal="general" vertical="bottom" textRotation="0" wrapText="false" indent="0" shrinkToFit="false"/>
      <protection locked="false" hidden="false"/>
    </xf>
    <xf numFmtId="164" fontId="0" fillId="0" borderId="1" xfId="0" applyFont="true" applyBorder="true" applyAlignment="false" applyProtection="true">
      <alignment horizontal="general" vertical="bottom" textRotation="0" wrapText="false" indent="0" shrinkToFit="false"/>
      <protection locked="false" hidden="false"/>
    </xf>
    <xf numFmtId="164" fontId="0" fillId="0" borderId="1" xfId="0" applyFont="true" applyBorder="true" applyAlignment="false" applyProtection="true">
      <alignment horizontal="general" vertical="bottom" textRotation="0" wrapText="false" indent="0" shrinkToFit="false"/>
      <protection locked="true" hidden="false"/>
    </xf>
    <xf numFmtId="166" fontId="0" fillId="0" borderId="1" xfId="0" applyFont="false" applyBorder="true" applyAlignment="false" applyProtection="true">
      <alignment horizontal="general" vertical="bottom"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fals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8" fillId="0" borderId="1" xfId="0" applyFont="true" applyBorder="true" applyAlignment="true" applyProtection="true">
      <alignment horizontal="general" vertical="bottom" textRotation="0" wrapText="true" indent="0" shrinkToFit="false"/>
      <protection locked="true" hidden="false"/>
    </xf>
    <xf numFmtId="164" fontId="0" fillId="0" borderId="1" xfId="0" applyFont="false" applyBorder="true" applyAlignment="false" applyProtection="true">
      <alignment horizontal="general" vertical="bottom" textRotation="0" wrapText="false" indent="0" shrinkToFit="false"/>
      <protection locked="false" hidden="false"/>
    </xf>
    <xf numFmtId="164" fontId="0" fillId="0" borderId="0" xfId="0" applyFont="false" applyBorder="true" applyAlignment="false" applyProtection="true">
      <alignment horizontal="general" vertical="bottom" textRotation="0" wrapText="false" indent="0" shrinkToFit="false"/>
      <protection locked="false" hidden="false"/>
    </xf>
    <xf numFmtId="164" fontId="12" fillId="0"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true" applyAlignment="true" applyProtection="true">
      <alignment horizontal="general" vertical="bottom" textRotation="0" wrapText="true" indent="0" shrinkToFit="false"/>
      <protection locked="true" hidden="false"/>
    </xf>
    <xf numFmtId="167" fontId="0" fillId="0" borderId="0" xfId="0" applyFont="false" applyBorder="false" applyAlignment="fals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true" indent="0" shrinkToFit="false"/>
      <protection locked="true" hidden="false"/>
    </xf>
    <xf numFmtId="164" fontId="0" fillId="0" borderId="2" xfId="0" applyFont="true" applyBorder="true" applyAlignment="false" applyProtection="true">
      <alignment horizontal="general" vertical="bottom" textRotation="0" wrapText="false" indent="0" shrinkToFit="false"/>
      <protection locked="false" hidden="false"/>
    </xf>
    <xf numFmtId="166" fontId="0" fillId="0" borderId="3"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top"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center"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top" textRotation="0" wrapText="true" indent="0" shrinkToFit="false"/>
      <protection locked="true" hidden="false"/>
    </xf>
    <xf numFmtId="168" fontId="0" fillId="0" borderId="4" xfId="0" applyFont="false" applyBorder="true" applyAlignment="true" applyProtection="false">
      <alignment horizontal="center" vertical="bottom" textRotation="0" wrapText="false" indent="0" shrinkToFit="false"/>
      <protection locked="true" hidden="false"/>
    </xf>
    <xf numFmtId="168" fontId="0" fillId="0" borderId="1"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true" applyAlignment="true" applyProtection="true">
      <alignment horizontal="center" vertical="center" textRotation="0" wrapText="false" indent="0" shrinkToFit="false"/>
      <protection locked="false" hidden="false"/>
    </xf>
    <xf numFmtId="164" fontId="0" fillId="0" borderId="1" xfId="0" applyFont="fals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true" applyProtection="true">
      <alignment horizontal="center" vertical="center" textRotation="0" wrapText="false" indent="0" shrinkToFit="false"/>
      <protection locked="false" hidden="false"/>
    </xf>
    <xf numFmtId="164" fontId="0" fillId="0" borderId="1" xfId="0" applyFont="true" applyBorder="true" applyAlignment="true" applyProtection="true">
      <alignment horizontal="center" vertical="center" textRotation="0" wrapText="false" indent="0" shrinkToFit="false"/>
      <protection locked="false" hidden="false"/>
    </xf>
    <xf numFmtId="164" fontId="0" fillId="0" borderId="1" xfId="0" applyFont="true" applyBorder="true" applyAlignment="fals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bottom" textRotation="0" wrapText="true" indent="0" shrinkToFit="false"/>
      <protection locked="true" hidden="false"/>
    </xf>
    <xf numFmtId="164" fontId="0" fillId="0" borderId="1" xfId="0" applyFont="true" applyBorder="true" applyAlignment="true" applyProtection="true">
      <alignment horizontal="general" vertical="top" textRotation="0" wrapText="true" indent="0" shrinkToFit="false"/>
      <protection locked="true" hidden="false"/>
    </xf>
    <xf numFmtId="164" fontId="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true" applyBorder="true" applyAlignment="true" applyProtection="true">
      <alignment horizontal="left" vertical="center" textRotation="0" wrapText="true" indent="0" shrinkToFit="false"/>
      <protection locked="fals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43"/>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P17" activeCellId="0" sqref="P17"/>
    </sheetView>
  </sheetViews>
  <sheetFormatPr defaultColWidth="11.5234375" defaultRowHeight="14.65" zeroHeight="false" outlineLevelRow="0" outlineLevelCol="0"/>
  <cols>
    <col collapsed="false" customWidth="false" hidden="false" outlineLevel="0" max="7" min="1" style="1" width="11.51"/>
    <col collapsed="false" customWidth="true" hidden="false" outlineLevel="0" max="8" min="8" style="1" width="8.06"/>
    <col collapsed="false" customWidth="true" hidden="false" outlineLevel="0" max="9" min="9" style="1" width="8.47"/>
    <col collapsed="false" customWidth="true" hidden="false" outlineLevel="0" max="10" min="10" style="1" width="7.49"/>
    <col collapsed="false" customWidth="true" hidden="false" outlineLevel="0" max="11" min="11" style="1" width="7.22"/>
    <col collapsed="false" customWidth="false" hidden="false" outlineLevel="0" max="12" min="12" style="1" width="11.51"/>
    <col collapsed="false" customWidth="true" hidden="false" outlineLevel="0" max="13" min="13" style="1" width="8.18"/>
    <col collapsed="false" customWidth="true" hidden="false" outlineLevel="0" max="14" min="14" style="1" width="9.44"/>
    <col collapsed="false" customWidth="true" hidden="false" outlineLevel="0" max="15" min="15" style="1" width="6.54"/>
    <col collapsed="false" customWidth="true" hidden="false" outlineLevel="0" max="16" min="16" style="1" width="7.49"/>
    <col collapsed="false" customWidth="true" hidden="false" outlineLevel="0" max="17" min="17" style="1" width="8.06"/>
    <col collapsed="false" customWidth="false" hidden="false" outlineLevel="0" max="257" min="18" style="1" width="11.51"/>
    <col collapsed="false" customWidth="false" hidden="false" outlineLevel="0" max="1024" min="258" style="2" width="11.51"/>
  </cols>
  <sheetData>
    <row r="1" customFormat="false" ht="12.8" hidden="false" customHeight="true" outlineLevel="0" collapsed="false">
      <c r="A1" s="3" t="s">
        <v>0</v>
      </c>
      <c r="B1" s="3"/>
      <c r="C1" s="3"/>
      <c r="D1" s="3"/>
      <c r="E1" s="3"/>
      <c r="F1" s="3"/>
      <c r="G1" s="3"/>
      <c r="H1" s="4" t="s">
        <v>1</v>
      </c>
      <c r="I1" s="4"/>
      <c r="J1" s="4"/>
      <c r="K1" s="5"/>
      <c r="L1" s="5"/>
      <c r="M1" s="5"/>
      <c r="N1" s="5"/>
      <c r="O1" s="5"/>
      <c r="P1" s="5"/>
      <c r="Q1" s="5"/>
    </row>
    <row r="2" customFormat="false" ht="14.65" hidden="false" customHeight="false" outlineLevel="0" collapsed="false">
      <c r="A2" s="3"/>
      <c r="B2" s="3"/>
      <c r="C2" s="3"/>
      <c r="D2" s="3"/>
      <c r="E2" s="3"/>
      <c r="F2" s="3"/>
      <c r="G2" s="3"/>
      <c r="H2" s="4"/>
      <c r="I2" s="4"/>
      <c r="J2" s="4"/>
      <c r="K2" s="5"/>
      <c r="L2" s="5"/>
      <c r="M2" s="5"/>
      <c r="N2" s="5"/>
      <c r="O2" s="5"/>
      <c r="P2" s="5"/>
      <c r="Q2" s="5"/>
    </row>
    <row r="3" customFormat="false" ht="34.3" hidden="false" customHeight="true" outlineLevel="0" collapsed="false">
      <c r="A3" s="3"/>
      <c r="B3" s="3"/>
      <c r="C3" s="3"/>
      <c r="D3" s="3"/>
      <c r="E3" s="3"/>
      <c r="F3" s="3"/>
      <c r="G3" s="3"/>
      <c r="H3" s="5"/>
      <c r="I3" s="5" t="s">
        <v>2</v>
      </c>
      <c r="J3" s="5"/>
      <c r="K3" s="5"/>
      <c r="L3" s="6" t="s">
        <v>3</v>
      </c>
      <c r="M3" s="7"/>
      <c r="N3" s="6" t="s">
        <v>4</v>
      </c>
      <c r="O3" s="5"/>
      <c r="P3" s="5"/>
      <c r="Q3" s="5"/>
    </row>
    <row r="4" customFormat="false" ht="13.4" hidden="false" customHeight="true" outlineLevel="0" collapsed="false">
      <c r="A4" s="3"/>
      <c r="B4" s="3"/>
      <c r="C4" s="3"/>
      <c r="D4" s="3"/>
      <c r="E4" s="3"/>
      <c r="F4" s="3"/>
      <c r="G4" s="3"/>
      <c r="I4" s="1" t="s">
        <v>5</v>
      </c>
      <c r="J4" s="1" t="s">
        <v>6</v>
      </c>
      <c r="K4" s="1" t="s">
        <v>7</v>
      </c>
      <c r="L4" s="1" t="s">
        <v>8</v>
      </c>
      <c r="M4" s="1" t="s">
        <v>9</v>
      </c>
      <c r="N4" s="1" t="s">
        <v>10</v>
      </c>
      <c r="O4" s="1" t="s">
        <v>9</v>
      </c>
      <c r="P4" s="8"/>
    </row>
    <row r="5" customFormat="false" ht="12.8" hidden="false" customHeight="true" outlineLevel="0" collapsed="false">
      <c r="A5" s="9" t="s">
        <v>11</v>
      </c>
      <c r="B5" s="9"/>
      <c r="C5" s="9"/>
      <c r="D5" s="9"/>
      <c r="E5" s="9"/>
      <c r="F5" s="9"/>
      <c r="G5" s="9"/>
      <c r="H5" s="10" t="n">
        <v>44686</v>
      </c>
      <c r="I5" s="11"/>
      <c r="J5" s="11"/>
      <c r="K5" s="12" t="str">
        <f aca="false">IF(ISBLANK(I5),"",I5*J5)</f>
        <v/>
      </c>
      <c r="L5" s="11"/>
      <c r="M5" s="13" t="str">
        <f aca="false">IF(ISBLANK(L5),"",21.3*L5/1000)</f>
        <v/>
      </c>
      <c r="N5" s="11"/>
      <c r="O5" s="12" t="str">
        <f aca="false">IF(ISBLANK(N5),"",1.4*N5)</f>
        <v/>
      </c>
      <c r="P5" s="14"/>
      <c r="Q5" s="4"/>
    </row>
    <row r="6" customFormat="false" ht="12.8" hidden="false" customHeight="false" outlineLevel="0" collapsed="false">
      <c r="A6" s="9"/>
      <c r="B6" s="9"/>
      <c r="C6" s="9"/>
      <c r="D6" s="9"/>
      <c r="E6" s="9"/>
      <c r="F6" s="9"/>
      <c r="G6" s="9"/>
      <c r="H6" s="10"/>
      <c r="I6" s="11"/>
      <c r="J6" s="11"/>
      <c r="K6" s="12" t="str">
        <f aca="false">IF(ISBLANK(I6),"",I6*J6)</f>
        <v/>
      </c>
      <c r="L6" s="11"/>
      <c r="M6" s="13" t="str">
        <f aca="false">IF(ISBLANK(L6),"",21.3*L6/1000)</f>
        <v/>
      </c>
      <c r="N6" s="11"/>
      <c r="O6" s="12" t="str">
        <f aca="false">IF(ISBLANK(N6),"",1.4*N6)</f>
        <v/>
      </c>
      <c r="P6" s="14"/>
      <c r="Q6" s="4"/>
    </row>
    <row r="7" customFormat="false" ht="12.8" hidden="false" customHeight="false" outlineLevel="0" collapsed="false">
      <c r="A7" s="5" t="s">
        <v>12</v>
      </c>
      <c r="B7" s="5"/>
      <c r="C7" s="5"/>
      <c r="D7" s="5"/>
      <c r="E7" s="15" t="s">
        <v>13</v>
      </c>
      <c r="F7" s="5"/>
      <c r="G7" s="5"/>
      <c r="H7" s="10" t="n">
        <v>44714</v>
      </c>
      <c r="I7" s="11"/>
      <c r="J7" s="11"/>
      <c r="K7" s="12" t="str">
        <f aca="false">IF(ISBLANK(I7),"",I7*J7)</f>
        <v/>
      </c>
      <c r="L7" s="11"/>
      <c r="M7" s="13" t="str">
        <f aca="false">IF(ISBLANK(L7),"",21.3*L7/1000)</f>
        <v/>
      </c>
      <c r="N7" s="11"/>
      <c r="O7" s="12" t="str">
        <f aca="false">IF(ISBLANK(N7),"",1.4*N7)</f>
        <v/>
      </c>
      <c r="P7" s="14"/>
      <c r="Q7" s="4"/>
    </row>
    <row r="8" customFormat="false" ht="13.4" hidden="false" customHeight="true" outlineLevel="0" collapsed="false">
      <c r="A8" s="16" t="s">
        <v>14</v>
      </c>
      <c r="B8" s="16"/>
      <c r="C8" s="16"/>
      <c r="E8" s="1" t="s">
        <v>15</v>
      </c>
      <c r="F8" s="11"/>
      <c r="G8" s="11"/>
      <c r="H8" s="10"/>
      <c r="I8" s="11"/>
      <c r="J8" s="11"/>
      <c r="K8" s="12" t="str">
        <f aca="false">IF(ISBLANK(I8),"",I8*J8)</f>
        <v/>
      </c>
      <c r="L8" s="11"/>
      <c r="M8" s="13" t="str">
        <f aca="false">IF(ISBLANK(L8),"",21.3*L8/1000)</f>
        <v/>
      </c>
      <c r="N8" s="11"/>
      <c r="O8" s="12" t="str">
        <f aca="false">IF(ISBLANK(N8),"",1.4*N8)</f>
        <v/>
      </c>
      <c r="P8" s="14"/>
      <c r="Q8" s="4"/>
    </row>
    <row r="9" customFormat="false" ht="12.8" hidden="false" customHeight="false" outlineLevel="0" collapsed="false">
      <c r="A9" s="16"/>
      <c r="B9" s="16"/>
      <c r="C9" s="16"/>
      <c r="E9" s="1" t="s">
        <v>16</v>
      </c>
      <c r="H9" s="10" t="n">
        <v>44742</v>
      </c>
      <c r="I9" s="11"/>
      <c r="J9" s="11"/>
      <c r="K9" s="12" t="str">
        <f aca="false">IF(ISBLANK(I9),"",I9*J9)</f>
        <v/>
      </c>
      <c r="L9" s="11"/>
      <c r="M9" s="13" t="str">
        <f aca="false">IF(ISBLANK(L9),"",21.3*L9/1000)</f>
        <v/>
      </c>
      <c r="N9" s="11"/>
      <c r="O9" s="12" t="str">
        <f aca="false">IF(ISBLANK(N9),"",1.4*N9)</f>
        <v/>
      </c>
      <c r="P9" s="14"/>
      <c r="Q9" s="4"/>
    </row>
    <row r="10" customFormat="false" ht="12.8" hidden="false" customHeight="false" outlineLevel="0" collapsed="false">
      <c r="A10" s="16"/>
      <c r="B10" s="16"/>
      <c r="C10" s="16"/>
      <c r="E10" s="11"/>
      <c r="F10" s="11"/>
      <c r="G10" s="11"/>
      <c r="H10" s="10"/>
      <c r="I10" s="11"/>
      <c r="J10" s="11"/>
      <c r="K10" s="12" t="str">
        <f aca="false">IF(ISBLANK(I10),"",I10*J10)</f>
        <v/>
      </c>
      <c r="L10" s="11"/>
      <c r="M10" s="13" t="str">
        <f aca="false">IF(ISBLANK(L10),"",21.3*L10/1000)</f>
        <v/>
      </c>
      <c r="N10" s="11"/>
      <c r="O10" s="12" t="str">
        <f aca="false">IF(ISBLANK(N10),"",1.4*N10)</f>
        <v/>
      </c>
      <c r="P10" s="14"/>
      <c r="Q10" s="4"/>
    </row>
    <row r="11" customFormat="false" ht="12.8" hidden="false" customHeight="false" outlineLevel="0" collapsed="false">
      <c r="A11" s="16"/>
      <c r="B11" s="16"/>
      <c r="C11" s="16"/>
      <c r="E11" s="11"/>
      <c r="F11" s="11"/>
      <c r="G11" s="11"/>
      <c r="H11" s="10" t="n">
        <v>44763</v>
      </c>
      <c r="I11" s="11"/>
      <c r="J11" s="11"/>
      <c r="K11" s="12" t="str">
        <f aca="false">IF(ISBLANK(I11),"",I11*J11)</f>
        <v/>
      </c>
      <c r="L11" s="11"/>
      <c r="M11" s="13" t="str">
        <f aca="false">IF(ISBLANK(L11),"",21.3*L11/1000)</f>
        <v/>
      </c>
      <c r="N11" s="11"/>
      <c r="O11" s="12" t="str">
        <f aca="false">IF(ISBLANK(N11),"",1.4*N11)</f>
        <v/>
      </c>
      <c r="P11" s="14"/>
      <c r="Q11" s="4"/>
    </row>
    <row r="12" customFormat="false" ht="12.8" hidden="false" customHeight="true" outlineLevel="0" collapsed="false">
      <c r="A12" s="16"/>
      <c r="B12" s="16"/>
      <c r="C12" s="16"/>
      <c r="E12" s="11"/>
      <c r="F12" s="11"/>
      <c r="G12" s="11"/>
      <c r="H12" s="10"/>
      <c r="I12" s="17"/>
      <c r="J12" s="17"/>
      <c r="K12" s="12" t="str">
        <f aca="false">IF(ISBLANK(I12),"",I12*J12)</f>
        <v/>
      </c>
      <c r="L12" s="17"/>
      <c r="M12" s="13" t="str">
        <f aca="false">IF(ISBLANK(L12),"",21.3*L12/1000)</f>
        <v/>
      </c>
      <c r="N12" s="17"/>
      <c r="O12" s="12" t="str">
        <f aca="false">IF(ISBLANK(N12),"",1.4*N12)</f>
        <v/>
      </c>
      <c r="P12" s="18"/>
      <c r="Q12" s="4"/>
    </row>
    <row r="13" customFormat="false" ht="13.4" hidden="false" customHeight="true" outlineLevel="0" collapsed="false">
      <c r="A13" s="16"/>
      <c r="B13" s="16"/>
      <c r="C13" s="16"/>
      <c r="E13" s="11"/>
      <c r="F13" s="11"/>
      <c r="G13" s="11"/>
      <c r="H13" s="10" t="n">
        <v>44805</v>
      </c>
      <c r="I13" s="17"/>
      <c r="J13" s="17"/>
      <c r="K13" s="12" t="str">
        <f aca="false">IF(ISBLANK(I13),"",I13*J13)</f>
        <v/>
      </c>
      <c r="L13" s="17"/>
      <c r="M13" s="13" t="str">
        <f aca="false">IF(ISBLANK(L13),"",21.3*L13/1000)</f>
        <v/>
      </c>
      <c r="N13" s="17"/>
      <c r="O13" s="12" t="str">
        <f aca="false">IF(ISBLANK(N13),"",1.4*N13)</f>
        <v/>
      </c>
      <c r="P13" s="18"/>
      <c r="Q13" s="4"/>
    </row>
    <row r="14" customFormat="false" ht="17.15" hidden="false" customHeight="true" outlineLevel="0" collapsed="false">
      <c r="A14" s="16"/>
      <c r="B14" s="16"/>
      <c r="C14" s="16"/>
      <c r="E14" s="19" t="s">
        <v>17</v>
      </c>
      <c r="H14" s="10"/>
      <c r="I14" s="17"/>
      <c r="J14" s="17"/>
      <c r="K14" s="12" t="str">
        <f aca="false">IF(ISBLANK(I14),"",I14*J14)</f>
        <v/>
      </c>
      <c r="L14" s="17"/>
      <c r="M14" s="13" t="str">
        <f aca="false">IF(ISBLANK(L14),"",21.3*L14/1000)</f>
        <v/>
      </c>
      <c r="N14" s="17"/>
      <c r="O14" s="12" t="str">
        <f aca="false">IF(ISBLANK(N14),"",1.4*N14)</f>
        <v/>
      </c>
      <c r="P14" s="18"/>
      <c r="Q14" s="4"/>
    </row>
    <row r="15" customFormat="false" ht="17.15" hidden="false" customHeight="true" outlineLevel="0" collapsed="false">
      <c r="A15" s="20" t="s">
        <v>18</v>
      </c>
      <c r="B15" s="20"/>
      <c r="C15" s="20"/>
      <c r="D15" s="20"/>
      <c r="E15" s="20"/>
      <c r="F15" s="20"/>
      <c r="G15" s="20"/>
      <c r="H15" s="10" t="n">
        <v>44840</v>
      </c>
      <c r="I15" s="17"/>
      <c r="J15" s="17"/>
      <c r="K15" s="12" t="str">
        <f aca="false">IF(ISBLANK(I15),"",I15*J15)</f>
        <v/>
      </c>
      <c r="L15" s="17"/>
      <c r="M15" s="13" t="str">
        <f aca="false">IF(ISBLANK(L15),"",21.3*L15/1000)</f>
        <v/>
      </c>
      <c r="N15" s="17"/>
      <c r="O15" s="12" t="str">
        <f aca="false">IF(ISBLANK(N15),"",1.4*N15)</f>
        <v/>
      </c>
      <c r="P15" s="18"/>
      <c r="Q15" s="4"/>
    </row>
    <row r="16" customFormat="false" ht="15.65" hidden="false" customHeight="true" outlineLevel="0" collapsed="false">
      <c r="A16" s="20"/>
      <c r="B16" s="20"/>
      <c r="C16" s="20"/>
      <c r="D16" s="20"/>
      <c r="E16" s="20"/>
      <c r="F16" s="20"/>
      <c r="G16" s="20"/>
      <c r="H16" s="2"/>
      <c r="I16" s="2"/>
      <c r="J16" s="2"/>
      <c r="K16" s="21" t="n">
        <f aca="false">SUM(K5:K15)</f>
        <v>0</v>
      </c>
      <c r="L16" s="2"/>
      <c r="M16" s="21" t="n">
        <f aca="false">SUM(M5:M15)</f>
        <v>0</v>
      </c>
      <c r="N16" s="2"/>
      <c r="O16" s="21" t="n">
        <f aca="false">SUM(O5:O15)</f>
        <v>0</v>
      </c>
      <c r="P16" s="2"/>
      <c r="Q16" s="21"/>
    </row>
    <row r="17" customFormat="false" ht="27.6" hidden="false" customHeight="true" outlineLevel="0" collapsed="false">
      <c r="A17" s="20"/>
      <c r="B17" s="20"/>
      <c r="C17" s="20"/>
      <c r="D17" s="20"/>
      <c r="E17" s="20"/>
      <c r="F17" s="20"/>
      <c r="G17" s="20"/>
      <c r="H17" s="22" t="s">
        <v>19</v>
      </c>
      <c r="I17" s="22"/>
      <c r="J17" s="22"/>
      <c r="K17" s="22"/>
      <c r="L17" s="22"/>
      <c r="O17" s="23" t="s">
        <v>20</v>
      </c>
      <c r="P17" s="24" t="n">
        <f aca="false">K16+M16+O16+Q16</f>
        <v>0</v>
      </c>
    </row>
    <row r="18" customFormat="false" ht="38.05" hidden="false" customHeight="true" outlineLevel="0" collapsed="false">
      <c r="A18" s="20"/>
      <c r="B18" s="20"/>
      <c r="C18" s="20"/>
      <c r="D18" s="20"/>
      <c r="E18" s="20"/>
      <c r="F18" s="20"/>
      <c r="G18" s="20"/>
      <c r="H18" s="22"/>
      <c r="I18" s="22"/>
      <c r="J18" s="22"/>
      <c r="K18" s="22"/>
      <c r="L18" s="22"/>
      <c r="M18" s="2"/>
      <c r="N18" s="2"/>
    </row>
    <row r="19" customFormat="false" ht="16.4" hidden="false" customHeight="true" outlineLevel="0" collapsed="false">
      <c r="A19" s="20"/>
      <c r="B19" s="20"/>
      <c r="C19" s="20"/>
      <c r="D19" s="20"/>
      <c r="E19" s="20"/>
      <c r="F19" s="20"/>
      <c r="G19" s="20"/>
      <c r="H19" s="5" t="s">
        <v>21</v>
      </c>
      <c r="I19" s="5"/>
      <c r="J19" s="5"/>
      <c r="K19" s="5"/>
      <c r="L19" s="5"/>
      <c r="M19" s="5"/>
      <c r="N19" s="5"/>
      <c r="O19" s="5"/>
      <c r="P19" s="5"/>
      <c r="Q19" s="5"/>
    </row>
    <row r="20" customFormat="false" ht="14.65" hidden="false" customHeight="false" outlineLevel="0" collapsed="false">
      <c r="A20" s="5" t="s">
        <v>22</v>
      </c>
      <c r="B20" s="5"/>
      <c r="C20" s="5"/>
      <c r="D20" s="5"/>
      <c r="E20" s="5"/>
      <c r="F20" s="5"/>
      <c r="G20" s="5"/>
      <c r="H20" s="5" t="s">
        <v>23</v>
      </c>
      <c r="I20" s="5"/>
      <c r="J20" s="5"/>
      <c r="K20" s="5"/>
      <c r="L20" s="5"/>
      <c r="M20" s="25"/>
      <c r="N20" s="5"/>
      <c r="O20" s="5"/>
      <c r="P20" s="5"/>
      <c r="Q20" s="5"/>
    </row>
    <row r="21" customFormat="false" ht="20.1" hidden="false" customHeight="true" outlineLevel="0" collapsed="false">
      <c r="A21" s="26" t="s">
        <v>24</v>
      </c>
      <c r="B21" s="26"/>
      <c r="C21" s="27" t="s">
        <v>25</v>
      </c>
      <c r="D21" s="27"/>
      <c r="E21" s="28" t="s">
        <v>26</v>
      </c>
      <c r="F21" s="27" t="s">
        <v>27</v>
      </c>
      <c r="G21" s="27" t="s">
        <v>7</v>
      </c>
      <c r="H21" s="29" t="s">
        <v>28</v>
      </c>
      <c r="I21" s="29"/>
      <c r="J21" s="29"/>
      <c r="K21" s="29"/>
      <c r="L21" s="29"/>
      <c r="M21" s="29"/>
      <c r="N21" s="29"/>
      <c r="O21" s="29"/>
      <c r="P21" s="29"/>
      <c r="Q21" s="29"/>
    </row>
    <row r="22" customFormat="false" ht="14.65" hidden="false" customHeight="false" outlineLevel="0" collapsed="false">
      <c r="A22" s="27" t="s">
        <v>29</v>
      </c>
      <c r="B22" s="27"/>
      <c r="C22" s="27" t="s">
        <v>30</v>
      </c>
      <c r="D22" s="27"/>
      <c r="E22" s="30" t="n">
        <v>17.74</v>
      </c>
      <c r="F22" s="31" t="n">
        <v>27.5</v>
      </c>
      <c r="G22" s="31" t="n">
        <f aca="false">6*F22</f>
        <v>165</v>
      </c>
      <c r="H22" s="29"/>
      <c r="I22" s="29"/>
      <c r="J22" s="29"/>
      <c r="K22" s="29"/>
      <c r="L22" s="29"/>
      <c r="M22" s="29"/>
      <c r="N22" s="29"/>
      <c r="O22" s="29"/>
      <c r="P22" s="29"/>
      <c r="Q22" s="29"/>
    </row>
    <row r="23" customFormat="false" ht="14.65" hidden="false" customHeight="false" outlineLevel="0" collapsed="false">
      <c r="A23" s="27" t="s">
        <v>29</v>
      </c>
      <c r="B23" s="27"/>
      <c r="C23" s="27" t="s">
        <v>31</v>
      </c>
      <c r="D23" s="27"/>
      <c r="E23" s="30" t="n">
        <v>17.02</v>
      </c>
      <c r="F23" s="31" t="n">
        <v>40</v>
      </c>
      <c r="G23" s="31" t="n">
        <f aca="false">6*F23</f>
        <v>240</v>
      </c>
      <c r="H23" s="32" t="s">
        <v>32</v>
      </c>
      <c r="I23" s="33" t="s">
        <v>33</v>
      </c>
      <c r="J23" s="33"/>
      <c r="K23" s="33" t="s">
        <v>34</v>
      </c>
      <c r="L23" s="33"/>
      <c r="M23" s="33" t="s">
        <v>35</v>
      </c>
      <c r="N23" s="33"/>
      <c r="O23" s="33"/>
    </row>
    <row r="24" customFormat="false" ht="14.65" hidden="false" customHeight="false" outlineLevel="0" collapsed="false">
      <c r="A24" s="27" t="s">
        <v>29</v>
      </c>
      <c r="B24" s="27"/>
      <c r="C24" s="27" t="s">
        <v>36</v>
      </c>
      <c r="D24" s="27"/>
      <c r="E24" s="30" t="n">
        <v>16.52</v>
      </c>
      <c r="F24" s="31" t="n">
        <v>57</v>
      </c>
      <c r="G24" s="31" t="n">
        <f aca="false">6*F24</f>
        <v>342</v>
      </c>
      <c r="H24" s="17"/>
      <c r="I24" s="34"/>
      <c r="J24" s="34"/>
      <c r="K24" s="17"/>
      <c r="L24" s="17"/>
      <c r="M24" s="27" t="s">
        <v>37</v>
      </c>
      <c r="N24" s="27"/>
      <c r="O24" s="27"/>
    </row>
    <row r="25" customFormat="false" ht="14.65" hidden="false" customHeight="false" outlineLevel="0" collapsed="false">
      <c r="A25" s="27" t="s">
        <v>38</v>
      </c>
      <c r="B25" s="27"/>
      <c r="C25" s="27" t="s">
        <v>31</v>
      </c>
      <c r="D25" s="27"/>
      <c r="E25" s="30" t="n">
        <v>19.15</v>
      </c>
      <c r="F25" s="31" t="n">
        <v>45</v>
      </c>
      <c r="G25" s="31" t="n">
        <f aca="false">6*F25</f>
        <v>270</v>
      </c>
    </row>
    <row r="26" customFormat="false" ht="14.65" hidden="false" customHeight="false" outlineLevel="0" collapsed="false">
      <c r="A26" s="27" t="s">
        <v>39</v>
      </c>
      <c r="B26" s="27"/>
      <c r="C26" s="27" t="s">
        <v>31</v>
      </c>
      <c r="D26" s="27"/>
      <c r="E26" s="30" t="n">
        <v>15.74</v>
      </c>
      <c r="F26" s="31" t="n">
        <v>37</v>
      </c>
      <c r="G26" s="31" t="n">
        <f aca="false">6*F26</f>
        <v>222</v>
      </c>
      <c r="H26" s="32" t="s">
        <v>32</v>
      </c>
      <c r="I26" s="33" t="s">
        <v>33</v>
      </c>
      <c r="J26" s="33"/>
      <c r="K26" s="33" t="s">
        <v>34</v>
      </c>
      <c r="L26" s="33"/>
      <c r="N26" s="35" t="s">
        <v>35</v>
      </c>
      <c r="O26" s="32"/>
      <c r="P26" s="32"/>
    </row>
    <row r="27" customFormat="false" ht="14.65" hidden="false" customHeight="false" outlineLevel="0" collapsed="false">
      <c r="A27" s="5" t="s">
        <v>40</v>
      </c>
      <c r="B27" s="5"/>
      <c r="C27" s="5"/>
      <c r="D27" s="5"/>
      <c r="E27" s="5"/>
      <c r="F27" s="5"/>
      <c r="G27" s="5"/>
      <c r="H27" s="17"/>
      <c r="I27" s="17"/>
      <c r="J27" s="17"/>
      <c r="K27" s="34"/>
      <c r="L27" s="34"/>
      <c r="M27" s="36"/>
      <c r="N27" s="36"/>
      <c r="O27" s="36"/>
    </row>
    <row r="28" customFormat="false" ht="14.65" hidden="false" customHeight="false" outlineLevel="0" collapsed="false">
      <c r="A28" s="37" t="s">
        <v>41</v>
      </c>
      <c r="B28" s="37"/>
      <c r="C28" s="37"/>
      <c r="D28" s="37"/>
      <c r="E28" s="12" t="s">
        <v>42</v>
      </c>
      <c r="F28" s="5"/>
      <c r="G28" s="5"/>
    </row>
    <row r="29" customFormat="false" ht="14.65" hidden="false" customHeight="false" outlineLevel="0" collapsed="false">
      <c r="A29" s="37" t="s">
        <v>43</v>
      </c>
      <c r="B29" s="37"/>
      <c r="C29" s="37"/>
      <c r="D29" s="37"/>
      <c r="E29" s="12" t="s">
        <v>44</v>
      </c>
      <c r="F29" s="5"/>
      <c r="G29" s="5"/>
      <c r="H29" s="32" t="s">
        <v>32</v>
      </c>
      <c r="I29" s="33" t="s">
        <v>33</v>
      </c>
      <c r="J29" s="33"/>
      <c r="K29" s="33" t="s">
        <v>34</v>
      </c>
      <c r="L29" s="33"/>
      <c r="N29" s="35" t="s">
        <v>35</v>
      </c>
      <c r="O29" s="32"/>
      <c r="P29" s="32"/>
    </row>
    <row r="30" customFormat="false" ht="14.65" hidden="false" customHeight="false" outlineLevel="0" collapsed="false">
      <c r="A30" s="37"/>
      <c r="B30" s="37"/>
      <c r="C30" s="37"/>
      <c r="D30" s="37"/>
      <c r="E30" s="12"/>
      <c r="F30" s="5"/>
      <c r="G30" s="5"/>
      <c r="H30" s="17"/>
      <c r="I30" s="17"/>
      <c r="J30" s="17"/>
      <c r="K30" s="17"/>
      <c r="L30" s="17"/>
      <c r="M30" s="34"/>
      <c r="N30" s="34"/>
      <c r="O30" s="34"/>
      <c r="Q30" s="0"/>
      <c r="R30" s="0"/>
      <c r="S30" s="0"/>
    </row>
    <row r="31" customFormat="false" ht="11.15" hidden="false" customHeight="true" outlineLevel="0" collapsed="false">
      <c r="A31" s="38" t="s">
        <v>45</v>
      </c>
      <c r="B31" s="38"/>
      <c r="C31" s="38"/>
      <c r="D31" s="38"/>
      <c r="E31" s="38"/>
      <c r="F31" s="38"/>
      <c r="G31" s="38"/>
    </row>
    <row r="32" customFormat="false" ht="12.8" hidden="false" customHeight="true" outlineLevel="0" collapsed="false">
      <c r="A32" s="38" t="s">
        <v>46</v>
      </c>
      <c r="B32" s="38"/>
      <c r="C32" s="38"/>
      <c r="D32" s="38"/>
      <c r="E32" s="38"/>
      <c r="F32" s="38"/>
      <c r="G32" s="38"/>
    </row>
    <row r="33" customFormat="false" ht="14.65" hidden="false" customHeight="true" outlineLevel="0" collapsed="false">
      <c r="A33" s="38" t="s">
        <v>47</v>
      </c>
      <c r="B33" s="38"/>
      <c r="C33" s="38"/>
      <c r="D33" s="38"/>
      <c r="E33" s="38"/>
      <c r="F33" s="38"/>
      <c r="G33" s="38"/>
      <c r="H33" s="39" t="s">
        <v>48</v>
      </c>
      <c r="I33" s="39"/>
      <c r="J33" s="39"/>
      <c r="K33" s="39"/>
      <c r="L33" s="7"/>
      <c r="M33" s="39" t="s">
        <v>49</v>
      </c>
      <c r="N33" s="39"/>
      <c r="O33" s="39"/>
    </row>
    <row r="34" customFormat="false" ht="14.65" hidden="false" customHeight="false" outlineLevel="0" collapsed="false">
      <c r="A34" s="38" t="s">
        <v>50</v>
      </c>
      <c r="B34" s="38"/>
      <c r="C34" s="38"/>
      <c r="D34" s="38"/>
      <c r="E34" s="38"/>
      <c r="F34" s="38"/>
      <c r="G34" s="38"/>
      <c r="H34" s="39"/>
      <c r="I34" s="39"/>
      <c r="J34" s="39"/>
      <c r="K34" s="39"/>
      <c r="L34" s="7"/>
      <c r="M34" s="39"/>
      <c r="N34" s="39"/>
      <c r="O34" s="39"/>
    </row>
    <row r="35" customFormat="false" ht="14.65" hidden="false" customHeight="false" outlineLevel="0" collapsed="false">
      <c r="A35" s="38" t="s">
        <v>51</v>
      </c>
      <c r="B35" s="38"/>
      <c r="C35" s="38"/>
      <c r="D35" s="38"/>
      <c r="E35" s="38"/>
      <c r="F35" s="38"/>
      <c r="G35" s="38"/>
      <c r="H35" s="39"/>
      <c r="I35" s="39"/>
      <c r="J35" s="39"/>
      <c r="K35" s="39"/>
      <c r="L35" s="7"/>
      <c r="M35" s="39"/>
      <c r="N35" s="39"/>
      <c r="O35" s="39"/>
    </row>
    <row r="36" customFormat="false" ht="14.65" hidden="false" customHeight="false" outlineLevel="0" collapsed="false">
      <c r="A36" s="38" t="s">
        <v>52</v>
      </c>
      <c r="B36" s="38"/>
      <c r="C36" s="38"/>
      <c r="D36" s="38"/>
      <c r="E36" s="38"/>
      <c r="F36" s="38"/>
      <c r="G36" s="38"/>
      <c r="H36" s="39"/>
      <c r="I36" s="39"/>
      <c r="J36" s="39"/>
      <c r="K36" s="39"/>
      <c r="L36" s="5"/>
      <c r="M36" s="39"/>
      <c r="N36" s="39"/>
      <c r="O36" s="39"/>
    </row>
    <row r="37" customFormat="false" ht="14.65" hidden="false" customHeight="false" outlineLevel="0" collapsed="false">
      <c r="A37" s="38" t="s">
        <v>53</v>
      </c>
      <c r="B37" s="38"/>
      <c r="C37" s="38"/>
      <c r="D37" s="38"/>
      <c r="E37" s="38"/>
      <c r="F37" s="38"/>
      <c r="G37" s="38"/>
      <c r="H37" s="39"/>
      <c r="I37" s="39"/>
      <c r="J37" s="39"/>
      <c r="K37" s="39"/>
      <c r="L37" s="40"/>
      <c r="M37" s="39"/>
      <c r="N37" s="39"/>
      <c r="O37" s="39"/>
    </row>
    <row r="38" customFormat="false" ht="14.65" hidden="false" customHeight="false" outlineLevel="0" collapsed="false">
      <c r="A38" s="38" t="s">
        <v>54</v>
      </c>
      <c r="B38" s="38"/>
      <c r="C38" s="38"/>
      <c r="D38" s="38"/>
      <c r="E38" s="38"/>
      <c r="F38" s="38"/>
      <c r="G38" s="38"/>
      <c r="H38" s="39"/>
      <c r="I38" s="39"/>
      <c r="J38" s="39"/>
      <c r="K38" s="39"/>
      <c r="L38" s="40"/>
      <c r="M38" s="39"/>
      <c r="N38" s="39"/>
      <c r="O38" s="39"/>
    </row>
    <row r="39" customFormat="false" ht="14.65" hidden="false" customHeight="false" outlineLevel="0" collapsed="false">
      <c r="A39" s="38"/>
      <c r="B39" s="38"/>
      <c r="C39" s="38"/>
      <c r="D39" s="38"/>
      <c r="E39" s="38"/>
      <c r="F39" s="38"/>
      <c r="G39" s="38"/>
      <c r="H39" s="39"/>
      <c r="I39" s="39"/>
      <c r="J39" s="39"/>
      <c r="K39" s="39"/>
      <c r="L39" s="40"/>
      <c r="M39" s="39"/>
      <c r="N39" s="39"/>
      <c r="O39" s="39"/>
    </row>
    <row r="40" customFormat="false" ht="14.65" hidden="false" customHeight="false" outlineLevel="0" collapsed="false">
      <c r="A40" s="38"/>
      <c r="B40" s="38"/>
      <c r="C40" s="38"/>
      <c r="D40" s="38"/>
      <c r="E40" s="38"/>
      <c r="F40" s="38"/>
      <c r="G40" s="38"/>
      <c r="H40" s="41"/>
      <c r="I40" s="41"/>
      <c r="J40" s="41"/>
      <c r="L40" s="41"/>
      <c r="M40" s="41"/>
      <c r="N40" s="41"/>
      <c r="O40" s="41"/>
    </row>
    <row r="41" customFormat="false" ht="76.1" hidden="false" customHeight="true" outlineLevel="0" collapsed="false">
      <c r="A41" s="38"/>
      <c r="B41" s="38"/>
      <c r="C41" s="38"/>
      <c r="D41" s="38"/>
      <c r="E41" s="38"/>
      <c r="F41" s="38"/>
      <c r="G41" s="38"/>
      <c r="H41" s="41"/>
      <c r="I41" s="41"/>
      <c r="J41" s="41"/>
      <c r="L41" s="41"/>
      <c r="M41" s="41"/>
      <c r="N41" s="41"/>
      <c r="O41" s="41"/>
    </row>
    <row r="42" customFormat="false" ht="14.65" hidden="false" customHeight="false" outlineLevel="0" collapsed="false">
      <c r="H42" s="41"/>
      <c r="I42" s="41"/>
      <c r="J42" s="41"/>
    </row>
    <row r="43" customFormat="false" ht="14.65" hidden="false" customHeight="false" outlineLevel="0" collapsed="false">
      <c r="H43" s="41"/>
      <c r="I43" s="41"/>
      <c r="J43" s="41"/>
    </row>
  </sheetData>
  <sheetProtection sheet="true" password="cb71" objects="true" scenarios="true"/>
  <mergeCells count="41">
    <mergeCell ref="A1:G4"/>
    <mergeCell ref="H1:J2"/>
    <mergeCell ref="A5:G6"/>
    <mergeCell ref="A8:C14"/>
    <mergeCell ref="F8:G8"/>
    <mergeCell ref="E10:G13"/>
    <mergeCell ref="A15:G19"/>
    <mergeCell ref="H17:L18"/>
    <mergeCell ref="A21:B21"/>
    <mergeCell ref="C21:D21"/>
    <mergeCell ref="H21:Q22"/>
    <mergeCell ref="A22:B22"/>
    <mergeCell ref="C22:D22"/>
    <mergeCell ref="A23:B23"/>
    <mergeCell ref="C23:D23"/>
    <mergeCell ref="I23:J23"/>
    <mergeCell ref="K23:L23"/>
    <mergeCell ref="M23:O23"/>
    <mergeCell ref="A24:B24"/>
    <mergeCell ref="C24:D24"/>
    <mergeCell ref="I24:J24"/>
    <mergeCell ref="K24:L24"/>
    <mergeCell ref="M24:O24"/>
    <mergeCell ref="A25:B25"/>
    <mergeCell ref="C25:D25"/>
    <mergeCell ref="A26:B26"/>
    <mergeCell ref="C26:D26"/>
    <mergeCell ref="I26:J26"/>
    <mergeCell ref="K26:L26"/>
    <mergeCell ref="I27:J27"/>
    <mergeCell ref="K27:L27"/>
    <mergeCell ref="M27:O27"/>
    <mergeCell ref="A29:D29"/>
    <mergeCell ref="I29:J29"/>
    <mergeCell ref="K29:L29"/>
    <mergeCell ref="I30:J30"/>
    <mergeCell ref="K30:L30"/>
    <mergeCell ref="M30:O30"/>
    <mergeCell ref="A31:G41"/>
    <mergeCell ref="H33:K39"/>
    <mergeCell ref="M33:O39"/>
  </mergeCells>
  <printOptions headings="false" gridLines="false" gridLinesSet="true" horizontalCentered="false" verticalCentered="false"/>
  <pageMargins left="0.7875" right="0.7875" top="0.570833333333333" bottom="0.39375" header="0.511811023622047" footer="0.511811023622047"/>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113</TotalTime>
  <Application>LibreOffice/7.3.2.2$Linux_X86_64 LibreOffice_project/454130fadb9a820d3728b86ccb63c8f359d70528</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2021-04-11T10:43:50Z</dcterms:created>
  <dc:creator/>
  <dc:description/>
  <dc:language>en-US</dc:language>
  <cp:lastModifiedBy>Gilles Aldon</cp:lastModifiedBy>
  <dcterms:modified xsi:type="dcterms:W3CDTF">2022-04-19T18:30:28Z</dcterms:modified>
  <cp:revision>31</cp:revision>
  <dc:subject/>
  <dc:title/>
</cp:coreProperties>
</file>