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lockWindows="false"/>
  <bookViews>
    <workbookView showHorizontalScroll="true" showVerticalScroll="true" showSheetTabs="true" xWindow="0" yWindow="0" windowWidth="16384" windowHeight="8192" tabRatio="500" firstSheet="0" activeTab="0"/>
  </bookViews>
  <sheets>
    <sheet name="Sheet1" sheetId="1" state="visible" r:id="rId3"/>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<sst xmlns="http://schemas.openxmlformats.org/spreadsheetml/2006/main" count="79" uniqueCount="63">
  <si>
    <r>
      <rPr>
        <b val="true"/>
        <sz val="14"/>
        <rFont val="Arial"/>
        <family val="2"/>
      </rPr>
      <t xml:space="preserve">AMAP Croix-Luizet
</t>
    </r>
    <r>
      <rPr>
        <b val="true"/>
        <sz val="10"/>
        <rFont val="Arial"/>
        <family val="2"/>
      </rPr>
      <t xml:space="preserve">Association Loi 1901 Contrat d’engagement mutuel
</t>
    </r>
    <r>
      <rPr>
        <sz val="10"/>
        <color rgb="FFFF0000"/>
        <rFont val="Arial"/>
        <family val="2"/>
      </rPr>
      <t xml:space="preserve">Si vous choisissez la </t>
    </r>
    <r>
      <rPr>
        <b val="true"/>
        <sz val="10"/>
        <color rgb="FFFF0000"/>
        <rFont val="Arial"/>
        <family val="2"/>
      </rPr>
      <t xml:space="preserve">dématérialisation du contrat</t>
    </r>
    <r>
      <rPr>
        <sz val="10"/>
        <color rgb="FFFF0000"/>
        <rFont val="Arial"/>
        <family val="2"/>
      </rPr>
      <t xml:space="preserve">, voici l'adresse mail du référent à laquelle vous enverrez le contrat :
 Evelyne.besson-aldon@orange.fr 
</t>
    </r>
    <r>
      <rPr>
        <sz val="10"/>
        <color rgb="FF000000"/>
        <rFont val="Arial"/>
        <family val="2"/>
      </rPr>
      <t xml:space="preserve">(mais n’oubliez pas d’</t>
    </r>
    <r>
      <rPr>
        <b val="true"/>
        <sz val="10"/>
        <color rgb="FF000000"/>
        <rFont val="Arial"/>
        <family val="2"/>
      </rPr>
      <t xml:space="preserve">apporter les chèques</t>
    </r>
    <r>
      <rPr>
        <sz val="10"/>
        <color rgb="FF000000"/>
        <rFont val="Arial"/>
        <family val="2"/>
      </rPr>
      <t xml:space="preserve"> le jour de la collecte!) </t>
    </r>
  </si>
  <si>
    <t xml:space="preserve">Choix des paniers</t>
  </si>
  <si>
    <t xml:space="preserve">Viande</t>
  </si>
  <si>
    <t xml:space="preserve">Foie d’ageau
23.40€/kg</t>
  </si>
  <si>
    <t xml:space="preserve">Rognons
1,50€/pièce</t>
  </si>
  <si>
    <r>
      <rPr>
        <sz val="10"/>
        <rFont val="Arial"/>
        <family val="2"/>
      </rPr>
      <t xml:space="preserve">
Boudin 16,90/kg </t>
    </r>
    <r>
      <rPr>
        <b val="true"/>
        <sz val="10"/>
        <rFont val="Arial"/>
        <family val="2"/>
      </rPr>
      <t xml:space="preserve">Nombre</t>
    </r>
    <r>
      <rPr>
        <sz val="10"/>
        <rFont val="Arial"/>
        <family val="2"/>
      </rPr>
      <t xml:space="preserve"> </t>
    </r>
  </si>
  <si>
    <t xml:space="preserve">Panier à</t>
  </si>
  <si>
    <t xml:space="preserve">nombre</t>
  </si>
  <si>
    <t xml:space="preserve">Total</t>
  </si>
  <si>
    <t xml:space="preserve">Poids en g.</t>
  </si>
  <si>
    <t xml:space="preserve">Prix</t>
  </si>
  <si>
    <t xml:space="preserve">Nombre</t>
  </si>
  <si>
    <t xml:space="preserve">de parts </t>
  </si>
  <si>
    <t xml:space="preserve">Ce contrat est organisé par l’AMAP Croix-Luizet et est régi par les statuts et le règlement intérieur de l’Association.</t>
  </si>
  <si>
    <r>
      <rPr>
        <sz val="10"/>
        <rFont val="Arial"/>
        <family val="2"/>
      </rPr>
      <t xml:space="preserve">Il est établi </t>
    </r>
    <r>
      <rPr>
        <b val="true"/>
        <u val="single"/>
        <sz val="10"/>
        <rFont val="Arial"/>
        <family val="2"/>
      </rPr>
      <t xml:space="preserve">ENTRE</t>
    </r>
    <r>
      <rPr>
        <sz val="10"/>
        <rFont val="Arial"/>
        <family val="2"/>
      </rPr>
      <t xml:space="preserve"> :</t>
    </r>
  </si>
  <si>
    <r>
      <rPr>
        <b val="true"/>
        <u val="single"/>
        <sz val="10"/>
        <rFont val="Arial"/>
        <family val="2"/>
      </rPr>
      <t xml:space="preserve">ET</t>
    </r>
    <r>
      <rPr>
        <sz val="10"/>
        <rFont val="Arial"/>
        <family val="2"/>
      </rPr>
      <t xml:space="preserve"> :</t>
    </r>
  </si>
  <si>
    <r>
      <rPr>
        <sz val="10"/>
        <color rgb="FF000000"/>
        <rFont val="Arial"/>
        <family val="2"/>
      </rPr>
      <t xml:space="preserve">GAEC de la Cordière, 
élevage d'agneaux et de porcs, 
</t>
    </r>
    <r>
      <rPr>
        <b val="true"/>
        <sz val="10"/>
        <color rgb="FF000000"/>
        <rFont val="Arial"/>
        <family val="2"/>
      </rPr>
      <t xml:space="preserve">certifiée Exploitation de Haute Valeur Environnementale
</t>
    </r>
    <r>
      <rPr>
        <sz val="10"/>
        <rFont val="Arial"/>
        <family val="2"/>
      </rPr>
      <t xml:space="preserve">représentée par </t>
    </r>
    <r>
      <rPr>
        <b val="true"/>
        <sz val="10"/>
        <rFont val="Arial"/>
        <family val="2"/>
      </rPr>
      <t xml:space="preserve">Marie ARCAN
</t>
    </r>
    <r>
      <rPr>
        <sz val="10"/>
        <color rgb="FF000000"/>
        <rFont val="Arial"/>
        <family val="2"/>
      </rPr>
      <t xml:space="preserve">
</t>
    </r>
    <r>
      <rPr>
        <sz val="10"/>
        <rFont val="Arial"/>
        <family val="2"/>
      </rPr>
      <t xml:space="preserve">01640 L’ABERGEMENT DE VAREY
</t>
    </r>
    <r>
      <rPr>
        <i val="true"/>
        <sz val="10"/>
        <rFont val="Arial"/>
        <family val="2"/>
      </rPr>
      <t xml:space="preserve">Dénommé LE PRODUCTEUR</t>
    </r>
  </si>
  <si>
    <t xml:space="preserve">Nom</t>
  </si>
  <si>
    <t xml:space="preserve">Demeurant</t>
  </si>
  <si>
    <t xml:space="preserve">Dénommé le membre adhérent</t>
  </si>
  <si>
    <r>
      <rPr>
        <b val="true"/>
        <sz val="10"/>
        <rFont val="Arial"/>
        <family val="2"/>
      </rPr>
      <t xml:space="preserve">Engagement réciproque
</t>
    </r>
    <r>
      <rPr>
        <sz val="9"/>
        <rFont val="Arial"/>
        <family val="2"/>
      </rPr>
      <t xml:space="preserve">Le Producteur s’engage à fournir </t>
    </r>
    <r>
      <rPr>
        <b val="true"/>
        <sz val="9"/>
        <rFont val="Arial"/>
        <family val="2"/>
      </rPr>
      <t xml:space="preserve">un panier mensuel de viande et de charcuterie</t>
    </r>
    <r>
      <rPr>
        <sz val="9"/>
        <rFont val="Arial"/>
        <family val="2"/>
      </rPr>
      <t xml:space="preserve">, mélange agneau et porc, et à respecter les règles de l’agriculture biologique et paysanne. La nourriture produite par le Producteur est cultivée suivant les méthodes de l’agriculture paysanne et naturelle. Le fourrage ainsi que les céréales achetés sont sélectionnés non OGM. Depuis le </t>
    </r>
    <r>
      <rPr>
        <b val="true"/>
        <sz val="9"/>
        <rFont val="Arial"/>
        <family val="2"/>
      </rPr>
      <t xml:space="preserve">4 avril 2019,</t>
    </r>
    <r>
      <rPr>
        <sz val="9"/>
        <rFont val="Arial"/>
        <family val="2"/>
      </rPr>
      <t xml:space="preserve"> la Gaec a obtenu le </t>
    </r>
    <r>
      <rPr>
        <b val="true"/>
        <sz val="9"/>
        <rFont val="Arial"/>
        <family val="2"/>
      </rPr>
      <t xml:space="preserve">certificat « Exploitation de Haute Valeur Environnementale »</t>
    </r>
    <r>
      <rPr>
        <sz val="9"/>
        <rFont val="Arial"/>
        <family val="2"/>
      </rPr>
      <t xml:space="preserve"> Le Producteur s’engage à tout mettre en œuvre pour respecter la quantité et la qualité des produits prévus. Le Membre Adhérent </t>
    </r>
    <r>
      <rPr>
        <b val="true"/>
        <sz val="9"/>
        <rFont val="Arial"/>
        <family val="2"/>
      </rPr>
      <t xml:space="preserve">s’engage à acheter</t>
    </r>
    <r>
      <rPr>
        <sz val="9"/>
        <rFont val="Arial"/>
        <family val="2"/>
      </rPr>
      <t xml:space="preserve"> </t>
    </r>
    <r>
      <rPr>
        <b val="true"/>
        <sz val="9"/>
        <rFont val="Arial"/>
        <family val="2"/>
      </rPr>
      <t xml:space="preserve">6 paniers</t>
    </r>
    <r>
      <rPr>
        <sz val="9"/>
        <rFont val="Arial"/>
        <family val="2"/>
      </rPr>
      <t xml:space="preserve"> en acceptant les conséquences des aléas climatiques ou autres pouvant avoir un impact sur la qualité ou la quantité des produits du panier.
</t>
    </r>
    <r>
      <rPr>
        <b val="true"/>
        <sz val="10"/>
        <rFont val="Arial"/>
        <family val="2"/>
      </rPr>
      <t xml:space="preserve">Paniers proposés (contenu et prix)</t>
    </r>
  </si>
  <si>
    <t xml:space="preserve">Pour le foie, indiquez le poids en gramme, pour indication, comptez 150g pour une part.</t>
  </si>
  <si>
    <t xml:space="preserve">Total </t>
  </si>
  <si>
    <t xml:space="preserve">Cinq types de paniers sont proposés</t>
  </si>
  <si>
    <t xml:space="preserve">Pour les rognons indiquez le nombre de pièces</t>
  </si>
  <si>
    <t xml:space="preserve">Pour le boudin indiquez le nombre de parts </t>
  </si>
  <si>
    <t xml:space="preserve">Assortiment</t>
  </si>
  <si>
    <t xml:space="preserve">Poids</t>
  </si>
  <si>
    <t xml:space="preserve">Prix au kilo</t>
  </si>
  <si>
    <t xml:space="preserve">Prix unitaire</t>
  </si>
  <si>
    <t xml:space="preserve">(une part environ 200g)</t>
  </si>
  <si>
    <t xml:space="preserve">Agneau + Porc</t>
  </si>
  <si>
    <t xml:space="preserve">Entre 1,5kg et 1,6kg</t>
  </si>
  <si>
    <t xml:space="preserve">Précisez ci-dessous, si vous le souhaitez, le nombre de parts par panier</t>
  </si>
  <si>
    <t xml:space="preserve">Entre 2,3kg et 2,4kg</t>
  </si>
  <si>
    <t xml:space="preserve">Nombre de parts</t>
  </si>
  <si>
    <t xml:space="preserve">Entre 3,4kg et 3,5kg</t>
  </si>
  <si>
    <t xml:space="preserve">Montant</t>
  </si>
  <si>
    <t xml:space="preserve">N°chèque</t>
  </si>
  <si>
    <t xml:space="preserve">Banque</t>
  </si>
  <si>
    <t xml:space="preserve">débité</t>
  </si>
  <si>
    <t xml:space="preserve">100 % Agneau</t>
  </si>
  <si>
    <t xml:space="preserve"> décembre</t>
  </si>
  <si>
    <t xml:space="preserve">100 % Porc</t>
  </si>
  <si>
    <r>
      <rPr>
        <sz val="10"/>
        <rFont val="Arial"/>
        <family val="2"/>
      </rPr>
      <t xml:space="preserve">Le Producteur propose également des </t>
    </r>
    <r>
      <rPr>
        <b val="true"/>
        <sz val="10"/>
        <rFont val="Arial"/>
        <family val="2"/>
      </rPr>
      <t xml:space="preserve">paniers d’abats</t>
    </r>
  </si>
  <si>
    <t xml:space="preserve">Foie d’agneau (tranche d’environ 150 g)</t>
  </si>
  <si>
    <t xml:space="preserve">€/kg</t>
  </si>
  <si>
    <t xml:space="preserve">février</t>
  </si>
  <si>
    <t xml:space="preserve">Rognon d’agneau</t>
  </si>
  <si>
    <t xml:space="preserve">€/pièce</t>
  </si>
  <si>
    <t xml:space="preserve">Boudin </t>
  </si>
  <si>
    <t xml:space="preserve">environ 200g</t>
  </si>
  <si>
    <r>
      <rPr>
        <b val="true"/>
        <sz val="9"/>
        <rFont val="Arial"/>
        <family val="2"/>
      </rPr>
      <t xml:space="preserve">Durée du contrat et dates de livraisons
</t>
    </r>
    <r>
      <rPr>
        <sz val="9"/>
        <rFont val="Arial"/>
        <family val="2"/>
      </rPr>
      <t xml:space="preserve">Saison hiver 2023 : le contrat débute le 16/11/2023 et se terminera le 11/04/2024, soit 6 livraisons.
Les dates de livraisons sont préalablement définies selon le calendrier (page 2) que les deux parties s’engagent à respecter.
Modalités de livraison
Les livraisons sont effectuées exclusivement à la Maison du Citoyen, 67 rue Octavie, les jeudis soirs entre 19 et 20 heures (sauf changement en raison de la pandémie) Toutefois en accord avec le Producteur, le Conseil d’Administration peut modifier exceptionnellement le lieu, le jour ou l’horaire de livraison. En cas d’impossibilité pour le Producteur d’assurer une livraison, le Conseil d’Administration de l’AMAP Croix-Luizet et les membres Référents rechercheront, dans le respect des parties et de l’éthique de l’AMAP, une solution compensatrice. En cas d’impossibilité pour le Membre Adhérent de respecter le calendrier et de venir récupérer sa commande, les membres chargés de la distribution disposeront des paniers restants. Aucun panier ne sera remboursé.
Rupture de contrat
Ce contrat peut-être interrompu unilatéralement par le Membre Adhérent si, et seulement si, un remplaçant est trouvé immédiatement dans la liste des autres membres adhérents de l’AMAP de sorte que le producteur ne soit pas pénalisé financièrement.
Ce contrat peut-être interrompu bilatéralement à tout moment. En cas de désaccord, c’est au Conseil d’Administration de l’AMAP de trancher.
</t>
    </r>
  </si>
  <si>
    <t xml:space="preserve">avril</t>
  </si>
  <si>
    <t xml:space="preserve">Saison hiver 2021 : le contrat débute le 18/11/2021et se terminera le 07/04/2022, soit 6 livraisons.</t>
  </si>
  <si>
    <t xml:space="preserve">Les dates de livraisons sont préalablement définies selon le calendrier (page 2) que les deux parties s’engagent à respecter.</t>
  </si>
  <si>
    <t xml:space="preserve">Modalités de livraison</t>
  </si>
  <si>
    <t xml:space="preserve">Le Producteur Marie Arcan
« bergeriedelacordiere@gmail.com »
« www.bergeriedelacordiere.fr » 
 06 88 44 71 39
Pour le GAEC de la Cordière-Dalivo
Le règlement se fait par chèque à l’ordre de GAEC de la Cordière. Possibilité de payer en 3 fois (montant du contrat divisé par 3)</t>
  </si>
  <si>
    <t xml:space="preserve">Signature
Le Membre Adhérent :
Numéro téléphone :</t>
  </si>
  <si>
    <r>
      <rPr>
        <sz val="9"/>
        <rFont val="Arial"/>
        <family val="2"/>
      </rPr>
      <t xml:space="preserve">Les livraisons sont effectuées exclusivement à la Maison du Citoyen, 67 rue Octavie, les jeudis soirs entre 19 et 20 heures (sauf changement en raison de la pandémie) Toutefois en accord avec le Producteur, le Conseil d’Administration peut modifier exceptionnellement le lieu, le jour ou l’horaire de livraison. En cas d’impossibilité pour le Producteur d’assurer une livraison, le Conseil d’Administration de l’AMAP Croix-Luizet et les membres Référents rechercheront, dans le respect des parties et de l’éthique de l’AMAP, une solution compensatrice. En cas d’impossibilité pour le Membre Adhérent de respecter le calendrier et de venir récupérer sa commande,</t>
    </r>
    <r>
      <rPr>
        <b val="true"/>
        <sz val="9"/>
        <rFont val="Arial"/>
        <family val="2"/>
      </rPr>
      <t xml:space="preserve"> les membres chargés de la distribution disposeront des paniers restants. Aucun panier ne sera remboursé.</t>
    </r>
  </si>
  <si>
    <t xml:space="preserve">Rupture de contrat</t>
  </si>
  <si>
    <t xml:space="preserve">Ce contrat peut-être interrompu unilatéralement par le Membre Adhérent si, et seulement si, un remplaçant est trouvé immédiatement dans la liste des autres membres adhérents de l’AMAP de sorte que le producteur ne soit pas pénalisé financièrement.</t>
  </si>
  <si>
    <t xml:space="preserve">Ce contrat peut-être interrompu bilatéralement à tout moment. En cas de désaccord, c’est au Conseil d’Administration de l’AMAP de trancher.</t>
  </si>
</sst>
</file>

<file path=xl/styles.xml><?xml version="1.0" encoding="utf-8"?>
<styleSheet xmlns="http://schemas.openxmlformats.org/spreadsheetml/2006/main">
  <numFmts count="4">
    <numFmt numFmtId="164" formatCode="General"/>
    <numFmt numFmtId="165" formatCode="dd/mm/yy"/>
    <numFmt numFmtId="166" formatCode="General"/>
    <numFmt numFmtId="167" formatCode="#,##0.00\ [$€-40C];[RED]\-#,##0.00\ [$€-40C]"/>
  </numFmts>
  <fonts count="14">
    <font>
      <sz val="10"/>
      <name val="Arial"/>
      <family val="2"/>
    </font>
    <font>
      <sz val="10"/>
      <name val="Arial"/>
      <family val="0"/>
    </font>
    <font>
      <sz val="10"/>
      <name val="Arial"/>
      <family val="0"/>
    </font>
    <font>
      <sz val="10"/>
      <name val="Arial"/>
      <family val="0"/>
    </font>
    <font>
      <b val="true"/>
      <sz val="14"/>
      <name val="Arial"/>
      <family val="2"/>
    </font>
    <font>
      <b val="true"/>
      <sz val="10"/>
      <name val="Arial"/>
      <family val="2"/>
    </font>
    <font>
      <sz val="10"/>
      <color rgb="FFFF0000"/>
      <name val="Arial"/>
      <family val="2"/>
    </font>
    <font>
      <b val="true"/>
      <sz val="10"/>
      <color rgb="FFFF0000"/>
      <name val="Arial"/>
      <family val="2"/>
    </font>
    <font>
      <sz val="10"/>
      <color rgb="FF000000"/>
      <name val="Arial"/>
      <family val="2"/>
    </font>
    <font>
      <b val="true"/>
      <sz val="10"/>
      <color rgb="FF000000"/>
      <name val="Arial"/>
      <family val="2"/>
    </font>
    <font>
      <b val="true"/>
      <u val="single"/>
      <sz val="10"/>
      <name val="Arial"/>
      <family val="2"/>
    </font>
    <font>
      <i val="true"/>
      <sz val="10"/>
      <name val="Arial"/>
      <family val="2"/>
    </font>
    <font>
      <sz val="9"/>
      <name val="Arial"/>
      <family val="2"/>
    </font>
    <font>
      <b val="true"/>
      <sz val="9"/>
      <name val="Arial"/>
      <family val="2"/>
    </font>
  </fonts>
  <fills count="2">
    <fill>
      <patternFill patternType="none"/>
    </fill>
    <fill>
      <patternFill patternType="gray125"/>
    </fill>
  </fills>
  <borders count="5">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false" hidden="false"/>
    </xf>
    <xf numFmtId="164" fontId="0" fillId="0" borderId="0" xfId="0" applyFont="false" applyBorder="false" applyAlignment="true" applyProtection="true">
      <alignment horizontal="general" vertical="bottom" textRotation="0" wrapText="false" indent="0" shrinkToFit="false"/>
      <protection locked="false" hidden="false"/>
    </xf>
    <xf numFmtId="164" fontId="4" fillId="0" borderId="0" xfId="0" applyFont="true" applyBorder="true" applyAlignment="true" applyProtection="true">
      <alignment horizontal="center" vertical="center" textRotation="0" wrapText="tru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false" hidden="false"/>
    </xf>
    <xf numFmtId="164" fontId="5" fillId="0" borderId="0" xfId="0" applyFont="true" applyBorder="false" applyAlignment="true" applyProtection="true">
      <alignment horizontal="general" vertical="bottom" textRotation="0" wrapText="true" indent="0" shrinkToFit="false"/>
      <protection locked="false" hidden="false"/>
    </xf>
    <xf numFmtId="164" fontId="0" fillId="0" borderId="0" xfId="0" applyFont="true" applyBorder="true" applyAlignment="true" applyProtection="true">
      <alignment horizontal="general" vertical="bottom" textRotation="0" wrapText="tru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false" hidden="false"/>
    </xf>
    <xf numFmtId="164" fontId="0" fillId="0" borderId="1" xfId="0" applyFont="true" applyBorder="true" applyAlignment="true" applyProtection="true">
      <alignment horizontal="general" vertical="bottom" textRotation="0" wrapText="false" indent="0" shrinkToFit="false"/>
      <protection locked="false" hidden="false"/>
    </xf>
    <xf numFmtId="166" fontId="0" fillId="0" borderId="1" xfId="0" applyFont="true" applyBorder="true" applyAlignment="true" applyProtection="true">
      <alignment horizontal="general" vertical="bottom" textRotation="0" wrapText="false" indent="0" shrinkToFit="false"/>
      <protection locked="true" hidden="false"/>
    </xf>
    <xf numFmtId="166" fontId="0" fillId="0" borderId="1" xfId="0" applyFont="false" applyBorder="tru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8" fillId="0" borderId="1" xfId="0" applyFont="true" applyBorder="true" applyAlignment="true" applyProtection="true">
      <alignment horizontal="general" vertical="bottom" textRotation="0" wrapText="true" indent="0" shrinkToFit="false"/>
      <protection locked="true" hidden="false"/>
    </xf>
    <xf numFmtId="164" fontId="0" fillId="0" borderId="1" xfId="0" applyFont="false" applyBorder="true" applyAlignment="true" applyProtection="true">
      <alignment horizontal="general" vertical="bottom" textRotation="0" wrapText="false" indent="0" shrinkToFit="false"/>
      <protection locked="false" hidden="false"/>
    </xf>
    <xf numFmtId="164" fontId="11" fillId="0" borderId="0" xfId="0" applyFont="true" applyBorder="false" applyAlignment="true" applyProtection="true">
      <alignment horizontal="general" vertical="bottom" textRotation="0" wrapText="false" indent="0" shrinkToFit="false"/>
      <protection locked="false" hidden="false"/>
    </xf>
    <xf numFmtId="164" fontId="5" fillId="0" borderId="0" xfId="0" applyFont="true" applyBorder="true" applyAlignment="true" applyProtection="true">
      <alignment horizontal="general" vertical="bottom" textRotation="0" wrapText="tru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0" fillId="0" borderId="2" xfId="0" applyFont="true" applyBorder="true" applyAlignment="true" applyProtection="true">
      <alignment horizontal="general" vertical="bottom" textRotation="0" wrapText="false" indent="0" shrinkToFit="false"/>
      <protection locked="false" hidden="false"/>
    </xf>
    <xf numFmtId="166" fontId="0" fillId="0" borderId="3"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0" fillId="0" borderId="1" xfId="0" applyFont="true" applyBorder="true" applyAlignment="true" applyProtection="true">
      <alignment horizontal="center" vertical="bottom" textRotation="0" wrapText="fals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0" borderId="4"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top" textRotation="0" wrapText="false" indent="0" shrinkToFit="false"/>
      <protection locked="true" hidden="false"/>
    </xf>
    <xf numFmtId="167" fontId="0" fillId="0" borderId="4" xfId="0" applyFont="false" applyBorder="true" applyAlignment="true" applyProtection="true">
      <alignment horizontal="center" vertical="bottom" textRotation="0" wrapText="false" indent="0" shrinkToFit="false"/>
      <protection locked="true" hidden="false"/>
    </xf>
    <xf numFmtId="167" fontId="0" fillId="0" borderId="1" xfId="0" applyFont="true" applyBorder="true" applyAlignment="true" applyProtection="true">
      <alignment horizontal="center" vertical="bottom" textRotation="0" wrapText="false" indent="0" shrinkToFit="false"/>
      <protection locked="true" hidden="false"/>
    </xf>
    <xf numFmtId="164" fontId="0" fillId="0" borderId="0" xfId="0" applyFont="true" applyBorder="true" applyAlignment="true" applyProtection="true">
      <alignment horizontal="center" vertical="center" textRotation="0" wrapText="true" indent="0" shrinkToFit="false"/>
      <protection locked="true" hidden="false"/>
    </xf>
    <xf numFmtId="164" fontId="0" fillId="0" borderId="0" xfId="0" applyFont="true" applyBorder="true" applyAlignment="true" applyProtection="true">
      <alignment horizontal="general" vertical="top"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false" hidden="false"/>
    </xf>
    <xf numFmtId="164" fontId="0" fillId="0" borderId="1" xfId="0" applyFont="false" applyBorder="true" applyAlignment="true" applyProtection="true">
      <alignment horizontal="center" vertical="center" textRotation="0" wrapText="false" indent="0" shrinkToFit="false"/>
      <protection locked="false" hidden="false"/>
    </xf>
    <xf numFmtId="164" fontId="5" fillId="0" borderId="0" xfId="0" applyFont="true" applyBorder="false" applyAlignment="true" applyProtection="true">
      <alignment horizontal="center" vertical="center" textRotation="0" wrapText="false" indent="0" shrinkToFit="false"/>
      <protection locked="false" hidden="false"/>
    </xf>
    <xf numFmtId="164" fontId="0" fillId="0" borderId="1" xfId="0" applyFont="true" applyBorder="true" applyAlignment="true" applyProtection="true">
      <alignment horizontal="center" vertical="center" textRotation="0" wrapText="false" indent="0" shrinkToFit="false"/>
      <protection locked="false" hidden="false"/>
    </xf>
    <xf numFmtId="164" fontId="0" fillId="0" borderId="1" xfId="0" applyFont="true" applyBorder="true" applyAlignment="true" applyProtection="true">
      <alignment horizontal="general" vertical="bottom" textRotation="0" wrapText="false" indent="0" shrinkToFit="false"/>
      <protection locked="true" hidden="false"/>
    </xf>
    <xf numFmtId="164" fontId="13" fillId="0" borderId="0" xfId="0" applyFont="true" applyBorder="true" applyAlignment="true" applyProtection="true">
      <alignment horizontal="general" vertical="bottom" textRotation="0" wrapText="true" indent="0" shrinkToFit="false"/>
      <protection locked="true" hidden="false"/>
    </xf>
    <xf numFmtId="164" fontId="0" fillId="0" borderId="1" xfId="0" applyFont="true" applyBorder="true" applyAlignment="true" applyProtection="true">
      <alignment horizontal="general" vertical="top" textRotation="0" wrapText="true" indent="0" shrinkToFit="false"/>
      <protection locked="true" hidden="false"/>
    </xf>
    <xf numFmtId="164" fontId="0"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true" applyProtection="true">
      <alignment horizontal="left" vertical="center"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44"/>
  <sheetViews>
    <sheetView showFormulas="false" showGridLines="false" showRowColHeaders="true" showZeros="true" rightToLeft="false" tabSelected="true" showOutlineSymbols="true" defaultGridColor="true" view="normal" topLeftCell="G3" colorId="64" zoomScale="100" zoomScaleNormal="100" zoomScalePageLayoutView="100" workbookViewId="0">
      <selection pane="topLeft" activeCell="Q14" activeCellId="0" sqref="Q14:Q15"/>
    </sheetView>
  </sheetViews>
  <sheetFormatPr defaultColWidth="11.5234375" defaultRowHeight="14.65" zeroHeight="false" outlineLevelRow="0" outlineLevelCol="0"/>
  <cols>
    <col collapsed="false" customWidth="false" hidden="false" outlineLevel="0" max="7" min="1" style="1" width="11.51"/>
    <col collapsed="false" customWidth="true" hidden="false" outlineLevel="0" max="8" min="8" style="1" width="8.06"/>
    <col collapsed="false" customWidth="true" hidden="false" outlineLevel="0" max="9" min="9" style="1" width="8.47"/>
    <col collapsed="false" customWidth="true" hidden="false" outlineLevel="0" max="10" min="10" style="1" width="7.49"/>
    <col collapsed="false" customWidth="true" hidden="false" outlineLevel="0" max="11" min="11" style="1" width="7.22"/>
    <col collapsed="false" customWidth="true" hidden="false" outlineLevel="0" max="12" min="12" style="1" width="12.23"/>
    <col collapsed="false" customWidth="true" hidden="false" outlineLevel="0" max="13" min="13" style="1" width="9.17"/>
    <col collapsed="false" customWidth="true" hidden="false" outlineLevel="0" max="14" min="14" style="1" width="9.44"/>
    <col collapsed="false" customWidth="true" hidden="false" outlineLevel="0" max="15" min="15" style="1" width="6.53"/>
    <col collapsed="false" customWidth="true" hidden="false" outlineLevel="0" max="16" min="16" style="1" width="8.61"/>
    <col collapsed="false" customWidth="true" hidden="false" outlineLevel="0" max="17" min="17" style="1" width="8.06"/>
    <col collapsed="false" customWidth="false" hidden="false" outlineLevel="0" max="257" min="18" style="1" width="11.51"/>
    <col collapsed="false" customWidth="false" hidden="false" outlineLevel="0" max="1024" min="258" style="2" width="11.51"/>
  </cols>
  <sheetData>
    <row r="1" customFormat="false" ht="12.8" hidden="false" customHeight="true" outlineLevel="0" collapsed="false">
      <c r="A1" s="3" t="s">
        <v>0</v>
      </c>
      <c r="B1" s="3"/>
      <c r="C1" s="3"/>
      <c r="D1" s="3"/>
      <c r="E1" s="3"/>
      <c r="F1" s="3"/>
      <c r="G1" s="3"/>
      <c r="H1" s="4" t="s">
        <v>1</v>
      </c>
      <c r="I1" s="4"/>
      <c r="J1" s="4"/>
      <c r="K1" s="5"/>
      <c r="L1" s="5"/>
      <c r="M1" s="5"/>
      <c r="N1" s="5"/>
      <c r="O1" s="5"/>
      <c r="P1" s="5"/>
      <c r="Q1" s="5"/>
    </row>
    <row r="2" customFormat="false" ht="12.8" hidden="false" customHeight="false" outlineLevel="0" collapsed="false">
      <c r="A2" s="3"/>
      <c r="B2" s="3"/>
      <c r="C2" s="3"/>
      <c r="D2" s="3"/>
      <c r="E2" s="3"/>
      <c r="F2" s="3"/>
      <c r="G2" s="3"/>
      <c r="H2" s="4"/>
      <c r="I2" s="4"/>
      <c r="J2" s="4"/>
      <c r="K2" s="5"/>
      <c r="L2" s="5"/>
      <c r="M2" s="5"/>
      <c r="N2" s="5"/>
      <c r="O2" s="5"/>
      <c r="P2" s="5"/>
      <c r="Q2" s="5"/>
    </row>
    <row r="3" customFormat="false" ht="34.3" hidden="false" customHeight="true" outlineLevel="0" collapsed="false">
      <c r="A3" s="3"/>
      <c r="B3" s="3"/>
      <c r="C3" s="3"/>
      <c r="D3" s="3"/>
      <c r="E3" s="3"/>
      <c r="F3" s="3"/>
      <c r="G3" s="3"/>
      <c r="H3" s="5"/>
      <c r="I3" s="5" t="s">
        <v>2</v>
      </c>
      <c r="J3" s="5"/>
      <c r="K3" s="5"/>
      <c r="L3" s="6" t="s">
        <v>3</v>
      </c>
      <c r="M3" s="7"/>
      <c r="N3" s="6" t="s">
        <v>4</v>
      </c>
      <c r="O3" s="5"/>
      <c r="P3" s="6" t="s">
        <v>5</v>
      </c>
      <c r="Q3" s="5"/>
    </row>
    <row r="4" customFormat="false" ht="13.4" hidden="false" customHeight="true" outlineLevel="0" collapsed="false">
      <c r="A4" s="3"/>
      <c r="B4" s="3"/>
      <c r="C4" s="3"/>
      <c r="D4" s="3"/>
      <c r="E4" s="3"/>
      <c r="F4" s="3"/>
      <c r="G4" s="3"/>
      <c r="I4" s="1" t="s">
        <v>6</v>
      </c>
      <c r="J4" s="1" t="s">
        <v>7</v>
      </c>
      <c r="K4" s="1" t="s">
        <v>8</v>
      </c>
      <c r="L4" s="8" t="s">
        <v>9</v>
      </c>
      <c r="M4" s="1" t="s">
        <v>10</v>
      </c>
      <c r="N4" s="8" t="s">
        <v>11</v>
      </c>
      <c r="O4" s="1" t="s">
        <v>10</v>
      </c>
      <c r="P4" s="9" t="s">
        <v>12</v>
      </c>
      <c r="Q4" s="1" t="s">
        <v>10</v>
      </c>
    </row>
    <row r="5" customFormat="false" ht="12.8" hidden="false" customHeight="true" outlineLevel="0" collapsed="false">
      <c r="A5" s="10" t="s">
        <v>13</v>
      </c>
      <c r="B5" s="10"/>
      <c r="C5" s="10"/>
      <c r="D5" s="10"/>
      <c r="E5" s="10"/>
      <c r="F5" s="10"/>
      <c r="G5" s="10"/>
      <c r="H5" s="11" t="n">
        <v>45617</v>
      </c>
      <c r="I5" s="12"/>
      <c r="J5" s="12"/>
      <c r="K5" s="13" t="str">
        <f aca="false">IF(ISBLANK(I5),"",I5*J5)</f>
        <v/>
      </c>
      <c r="L5" s="12"/>
      <c r="M5" s="14" t="str">
        <f aca="false">IF(ISBLANK(L5),"",$E$28*L5/1000)</f>
        <v/>
      </c>
      <c r="N5" s="12"/>
      <c r="O5" s="13" t="str">
        <f aca="false">IF(ISBLANK(N5),"",$E$29*N5)</f>
        <v/>
      </c>
      <c r="P5" s="12"/>
      <c r="Q5" s="13" t="str">
        <f aca="false">IF(ISBLANK(P5),"",P5/5*$E$30)</f>
        <v/>
      </c>
    </row>
    <row r="6" customFormat="false" ht="12.8" hidden="false" customHeight="false" outlineLevel="0" collapsed="false">
      <c r="A6" s="10"/>
      <c r="B6" s="10"/>
      <c r="C6" s="10"/>
      <c r="D6" s="10"/>
      <c r="E6" s="10"/>
      <c r="F6" s="10"/>
      <c r="G6" s="10"/>
      <c r="H6" s="2"/>
      <c r="I6" s="12"/>
      <c r="J6" s="12"/>
      <c r="K6" s="13" t="str">
        <f aca="false">IF(ISBLANK(I6),"",I6*J6)</f>
        <v/>
      </c>
      <c r="L6" s="12"/>
      <c r="M6" s="14" t="str">
        <f aca="false">IF(ISBLANK(L6),"",$E$28*L6/1000)</f>
        <v/>
      </c>
      <c r="N6" s="12"/>
      <c r="O6" s="13" t="str">
        <f aca="false">IF(ISBLANK(N6),"",$E$29*N6)</f>
        <v/>
      </c>
      <c r="P6" s="12"/>
      <c r="Q6" s="13" t="str">
        <f aca="false">IF(ISBLANK(P6),"",P6/5*$E$30)</f>
        <v/>
      </c>
    </row>
    <row r="7" customFormat="false" ht="12.8" hidden="false" customHeight="false" outlineLevel="0" collapsed="false">
      <c r="A7" s="5" t="s">
        <v>14</v>
      </c>
      <c r="B7" s="5"/>
      <c r="C7" s="5"/>
      <c r="D7" s="5"/>
      <c r="E7" s="15" t="s">
        <v>15</v>
      </c>
      <c r="F7" s="5"/>
      <c r="G7" s="5"/>
      <c r="H7" s="11" t="n">
        <v>45631</v>
      </c>
      <c r="I7" s="12"/>
      <c r="J7" s="12"/>
      <c r="K7" s="13" t="str">
        <f aca="false">IF(ISBLANK(I7),"",I7*J7)</f>
        <v/>
      </c>
      <c r="L7" s="12"/>
      <c r="M7" s="14" t="str">
        <f aca="false">IF(ISBLANK(L7),"",$E$28*L7/1000)</f>
        <v/>
      </c>
      <c r="N7" s="12"/>
      <c r="O7" s="13" t="str">
        <f aca="false">IF(ISBLANK(N7),"",$E$29*N7)</f>
        <v/>
      </c>
      <c r="P7" s="12"/>
      <c r="Q7" s="13" t="str">
        <f aca="false">IF(ISBLANK(P7),"",P7/5*$E$30)</f>
        <v/>
      </c>
    </row>
    <row r="8" customFormat="false" ht="13.4" hidden="false" customHeight="true" outlineLevel="0" collapsed="false">
      <c r="A8" s="16" t="s">
        <v>16</v>
      </c>
      <c r="B8" s="16"/>
      <c r="C8" s="16"/>
      <c r="E8" s="1" t="s">
        <v>17</v>
      </c>
      <c r="F8" s="12"/>
      <c r="G8" s="12"/>
      <c r="H8" s="2"/>
      <c r="I8" s="12"/>
      <c r="J8" s="12"/>
      <c r="K8" s="13" t="str">
        <f aca="false">IF(ISBLANK(I8),"",I8*J8)</f>
        <v/>
      </c>
      <c r="L8" s="12"/>
      <c r="M8" s="14" t="str">
        <f aca="false">IF(ISBLANK(L8),"",$E$28*L8/1000)</f>
        <v/>
      </c>
      <c r="N8" s="12"/>
      <c r="O8" s="13" t="str">
        <f aca="false">IF(ISBLANK(N8),"",$E$29*N8)</f>
        <v/>
      </c>
      <c r="P8" s="12"/>
      <c r="Q8" s="13" t="str">
        <f aca="false">IF(ISBLANK(P8),"",P8/5*$E$30)</f>
        <v/>
      </c>
    </row>
    <row r="9" customFormat="false" ht="12.8" hidden="false" customHeight="false" outlineLevel="0" collapsed="false">
      <c r="A9" s="16"/>
      <c r="B9" s="16"/>
      <c r="C9" s="16"/>
      <c r="E9" s="1" t="s">
        <v>18</v>
      </c>
      <c r="H9" s="11" t="n">
        <v>45673</v>
      </c>
      <c r="I9" s="12"/>
      <c r="J9" s="12"/>
      <c r="K9" s="13" t="str">
        <f aca="false">IF(ISBLANK(I9),"",I9*J9)</f>
        <v/>
      </c>
      <c r="L9" s="12"/>
      <c r="M9" s="14" t="str">
        <f aca="false">IF(ISBLANK(L9),"",$E$28*L9/1000)</f>
        <v/>
      </c>
      <c r="N9" s="12"/>
      <c r="O9" s="13" t="str">
        <f aca="false">IF(ISBLANK(N9),"",$E$29*N9)</f>
        <v/>
      </c>
      <c r="P9" s="12"/>
      <c r="Q9" s="13" t="str">
        <f aca="false">IF(ISBLANK(P9),"",P9/5*$E$30)</f>
        <v/>
      </c>
    </row>
    <row r="10" customFormat="false" ht="12.8" hidden="false" customHeight="false" outlineLevel="0" collapsed="false">
      <c r="A10" s="16"/>
      <c r="B10" s="16"/>
      <c r="C10" s="16"/>
      <c r="E10" s="12"/>
      <c r="F10" s="12"/>
      <c r="G10" s="12"/>
      <c r="H10" s="2"/>
      <c r="I10" s="12"/>
      <c r="J10" s="12"/>
      <c r="K10" s="13" t="str">
        <f aca="false">IF(ISBLANK(I10),"",I10*J10)</f>
        <v/>
      </c>
      <c r="L10" s="12"/>
      <c r="M10" s="14" t="str">
        <f aca="false">IF(ISBLANK(L10),"",$E$28*L10/1000)</f>
        <v/>
      </c>
      <c r="N10" s="12"/>
      <c r="O10" s="13" t="str">
        <f aca="false">IF(ISBLANK(N10),"",$E$29*N10)</f>
        <v/>
      </c>
      <c r="P10" s="12"/>
      <c r="Q10" s="13" t="str">
        <f aca="false">IF(ISBLANK(P10),"",P10/5*$E$30)</f>
        <v/>
      </c>
    </row>
    <row r="11" customFormat="false" ht="12.8" hidden="false" customHeight="false" outlineLevel="0" collapsed="false">
      <c r="A11" s="16"/>
      <c r="B11" s="16"/>
      <c r="C11" s="16"/>
      <c r="E11" s="12"/>
      <c r="F11" s="12"/>
      <c r="G11" s="12"/>
      <c r="H11" s="11" t="n">
        <v>45701</v>
      </c>
      <c r="I11" s="12"/>
      <c r="J11" s="12"/>
      <c r="K11" s="13" t="str">
        <f aca="false">IF(ISBLANK(I11),"",I11*J11)</f>
        <v/>
      </c>
      <c r="L11" s="12"/>
      <c r="M11" s="14" t="str">
        <f aca="false">IF(ISBLANK(L11),"",$E$28*L11/1000)</f>
        <v/>
      </c>
      <c r="N11" s="12"/>
      <c r="O11" s="13" t="str">
        <f aca="false">IF(ISBLANK(N11),"",$E$29*N11)</f>
        <v/>
      </c>
      <c r="P11" s="12"/>
      <c r="Q11" s="13" t="str">
        <f aca="false">IF(ISBLANK(P11),"",P11/5*$E$30)</f>
        <v/>
      </c>
    </row>
    <row r="12" customFormat="false" ht="12.8" hidden="false" customHeight="true" outlineLevel="0" collapsed="false">
      <c r="A12" s="16"/>
      <c r="B12" s="16"/>
      <c r="C12" s="16"/>
      <c r="E12" s="12"/>
      <c r="F12" s="12"/>
      <c r="G12" s="12"/>
      <c r="H12" s="2"/>
      <c r="I12" s="17"/>
      <c r="J12" s="17"/>
      <c r="K12" s="13" t="str">
        <f aca="false">IF(ISBLANK(I12),"",I12*J12)</f>
        <v/>
      </c>
      <c r="L12" s="17"/>
      <c r="M12" s="14" t="str">
        <f aca="false">IF(ISBLANK(L12),"",$E$28*L12/1000)</f>
        <v/>
      </c>
      <c r="N12" s="17"/>
      <c r="O12" s="13" t="str">
        <f aca="false">IF(ISBLANK(N12),"",$E$29*N12)</f>
        <v/>
      </c>
      <c r="P12" s="17"/>
      <c r="Q12" s="13" t="str">
        <f aca="false">IF(ISBLANK(P12),"",P12/5*$E$30)</f>
        <v/>
      </c>
    </row>
    <row r="13" customFormat="false" ht="13.4" hidden="false" customHeight="true" outlineLevel="0" collapsed="false">
      <c r="A13" s="16"/>
      <c r="B13" s="16"/>
      <c r="C13" s="16"/>
      <c r="E13" s="12"/>
      <c r="F13" s="12"/>
      <c r="G13" s="12"/>
      <c r="H13" s="11" t="n">
        <v>45729</v>
      </c>
      <c r="I13" s="17"/>
      <c r="J13" s="17"/>
      <c r="K13" s="13" t="str">
        <f aca="false">IF(ISBLANK(I13),"",I13*J13)</f>
        <v/>
      </c>
      <c r="L13" s="17"/>
      <c r="M13" s="14" t="str">
        <f aca="false">IF(ISBLANK(L13),"",$E$28*L13/1000)</f>
        <v/>
      </c>
      <c r="N13" s="17"/>
      <c r="O13" s="13" t="str">
        <f aca="false">IF(ISBLANK(N13),"",$E$29*N13)</f>
        <v/>
      </c>
      <c r="P13" s="17"/>
      <c r="Q13" s="13" t="str">
        <f aca="false">IF(ISBLANK(P13),"",P13/5*$E$30)</f>
        <v/>
      </c>
    </row>
    <row r="14" customFormat="false" ht="17.15" hidden="false" customHeight="true" outlineLevel="0" collapsed="false">
      <c r="A14" s="16"/>
      <c r="B14" s="16"/>
      <c r="C14" s="16"/>
      <c r="E14" s="18" t="s">
        <v>19</v>
      </c>
      <c r="H14" s="2"/>
      <c r="I14" s="17"/>
      <c r="J14" s="17"/>
      <c r="K14" s="13" t="str">
        <f aca="false">IF(ISBLANK(I14),"",I14*J14)</f>
        <v/>
      </c>
      <c r="L14" s="17"/>
      <c r="M14" s="14" t="str">
        <f aca="false">IF(ISBLANK(L14),"",$E$28*L14/1000)</f>
        <v/>
      </c>
      <c r="N14" s="17"/>
      <c r="O14" s="13" t="str">
        <f aca="false">IF(ISBLANK(N14),"",$E$29*N14)</f>
        <v/>
      </c>
      <c r="P14" s="17"/>
      <c r="Q14" s="13" t="str">
        <f aca="false">IF(ISBLANK(P14),"",P14/5*$E$30)</f>
        <v/>
      </c>
    </row>
    <row r="15" customFormat="false" ht="17.15" hidden="false" customHeight="true" outlineLevel="0" collapsed="false">
      <c r="A15" s="19" t="s">
        <v>20</v>
      </c>
      <c r="B15" s="19"/>
      <c r="C15" s="19"/>
      <c r="D15" s="19"/>
      <c r="E15" s="19"/>
      <c r="F15" s="19"/>
      <c r="G15" s="19"/>
      <c r="H15" s="11" t="n">
        <v>45757</v>
      </c>
      <c r="I15" s="17"/>
      <c r="J15" s="17"/>
      <c r="K15" s="13" t="str">
        <f aca="false">IF(ISBLANK(I15),"",I15*J15)</f>
        <v/>
      </c>
      <c r="L15" s="17"/>
      <c r="M15" s="14" t="str">
        <f aca="false">IF(ISBLANK(L15),"",$E$28*L15/1000)</f>
        <v/>
      </c>
      <c r="N15" s="17"/>
      <c r="O15" s="13" t="str">
        <f aca="false">IF(ISBLANK(N15),"",$E$29*N15)</f>
        <v/>
      </c>
      <c r="P15" s="17"/>
      <c r="Q15" s="13" t="str">
        <f aca="false">IF(ISBLANK(P15),"",P15/5*$E$30)</f>
        <v/>
      </c>
    </row>
    <row r="16" customFormat="false" ht="17.15" hidden="false" customHeight="true" outlineLevel="0" collapsed="false">
      <c r="A16" s="19"/>
      <c r="B16" s="19"/>
      <c r="C16" s="19"/>
      <c r="D16" s="19"/>
      <c r="E16" s="19"/>
      <c r="F16" s="19"/>
      <c r="G16" s="19"/>
      <c r="H16" s="0"/>
      <c r="I16" s="17"/>
      <c r="J16" s="17"/>
      <c r="K16" s="13" t="str">
        <f aca="false">IF(ISBLANK(I16),"",I16*J16)</f>
        <v/>
      </c>
      <c r="L16" s="17"/>
      <c r="M16" s="14" t="str">
        <f aca="false">IF(ISBLANK(L16),"",$E$28*L16/1000)</f>
        <v/>
      </c>
      <c r="N16" s="17"/>
      <c r="O16" s="13" t="str">
        <f aca="false">IF(ISBLANK(N16),"",$E$29*N16)</f>
        <v/>
      </c>
      <c r="P16" s="17"/>
      <c r="Q16" s="13" t="str">
        <f aca="false">IF(ISBLANK(P16),"",P16/5*$E$30)</f>
        <v/>
      </c>
    </row>
    <row r="17" customFormat="false" ht="15.65" hidden="false" customHeight="true" outlineLevel="0" collapsed="false">
      <c r="A17" s="19"/>
      <c r="B17" s="19"/>
      <c r="C17" s="19"/>
      <c r="D17" s="19"/>
      <c r="E17" s="19"/>
      <c r="F17" s="19"/>
      <c r="G17" s="19"/>
      <c r="H17" s="2"/>
      <c r="I17" s="2"/>
      <c r="J17" s="2"/>
      <c r="K17" s="7" t="n">
        <f aca="false">SUM(K5:K16)</f>
        <v>0</v>
      </c>
      <c r="L17" s="2"/>
      <c r="M17" s="7" t="n">
        <f aca="false">SUM(M5:M16)</f>
        <v>0</v>
      </c>
      <c r="N17" s="2"/>
      <c r="O17" s="7" t="n">
        <f aca="false">SUM(O5:O16)</f>
        <v>0</v>
      </c>
      <c r="P17" s="2"/>
      <c r="Q17" s="7" t="n">
        <f aca="false">SUM(Q5:Q16)</f>
        <v>0</v>
      </c>
    </row>
    <row r="18" customFormat="false" ht="27.6" hidden="false" customHeight="true" outlineLevel="0" collapsed="false">
      <c r="A18" s="19"/>
      <c r="B18" s="19"/>
      <c r="C18" s="19"/>
      <c r="D18" s="19"/>
      <c r="E18" s="19"/>
      <c r="F18" s="19"/>
      <c r="G18" s="19"/>
      <c r="H18" s="20" t="s">
        <v>21</v>
      </c>
      <c r="I18" s="20"/>
      <c r="J18" s="20"/>
      <c r="K18" s="20"/>
      <c r="L18" s="20"/>
      <c r="O18" s="21" t="s">
        <v>22</v>
      </c>
      <c r="P18" s="22" t="n">
        <f aca="false">K17+M17+O17+Q17</f>
        <v>0</v>
      </c>
    </row>
    <row r="19" customFormat="false" ht="38.05" hidden="false" customHeight="true" outlineLevel="0" collapsed="false">
      <c r="A19" s="19"/>
      <c r="B19" s="19"/>
      <c r="C19" s="19"/>
      <c r="D19" s="19"/>
      <c r="E19" s="19"/>
      <c r="F19" s="19"/>
      <c r="G19" s="19"/>
      <c r="H19" s="20"/>
      <c r="I19" s="20"/>
      <c r="J19" s="20"/>
      <c r="K19" s="20"/>
      <c r="L19" s="20"/>
      <c r="M19" s="2"/>
      <c r="N19" s="2"/>
    </row>
    <row r="20" customFormat="false" ht="16.4" hidden="false" customHeight="true" outlineLevel="0" collapsed="false">
      <c r="A20" s="0"/>
      <c r="B20" s="5" t="s">
        <v>23</v>
      </c>
      <c r="C20" s="5"/>
      <c r="D20" s="5"/>
      <c r="E20" s="5"/>
      <c r="F20" s="5"/>
      <c r="G20" s="5"/>
      <c r="H20" s="23" t="s">
        <v>24</v>
      </c>
      <c r="I20" s="5"/>
      <c r="J20" s="5"/>
      <c r="K20" s="5"/>
      <c r="L20" s="5"/>
      <c r="M20" s="23" t="s">
        <v>25</v>
      </c>
      <c r="N20" s="5"/>
      <c r="O20" s="5"/>
      <c r="P20" s="5"/>
      <c r="Q20" s="5"/>
    </row>
    <row r="21" customFormat="false" ht="12.8" hidden="false" customHeight="false" outlineLevel="0" collapsed="false">
      <c r="A21" s="24" t="s">
        <v>26</v>
      </c>
      <c r="B21" s="24"/>
      <c r="C21" s="25" t="s">
        <v>27</v>
      </c>
      <c r="D21" s="25"/>
      <c r="E21" s="26" t="s">
        <v>28</v>
      </c>
      <c r="F21" s="25" t="s">
        <v>29</v>
      </c>
      <c r="G21" s="25" t="s">
        <v>8</v>
      </c>
      <c r="H21" s="0"/>
      <c r="I21" s="0"/>
      <c r="J21" s="0"/>
      <c r="K21" s="5"/>
      <c r="L21" s="5"/>
      <c r="M21" s="27" t="s">
        <v>30</v>
      </c>
      <c r="N21" s="5"/>
      <c r="O21" s="5"/>
      <c r="P21" s="5"/>
      <c r="Q21" s="5"/>
    </row>
    <row r="22" customFormat="false" ht="20.1" hidden="false" customHeight="true" outlineLevel="0" collapsed="false">
      <c r="A22" s="25" t="s">
        <v>31</v>
      </c>
      <c r="B22" s="25"/>
      <c r="C22" s="25" t="s">
        <v>32</v>
      </c>
      <c r="D22" s="25"/>
      <c r="E22" s="28" t="n">
        <v>19.42</v>
      </c>
      <c r="F22" s="29" t="n">
        <v>30.1</v>
      </c>
      <c r="G22" s="29" t="n">
        <f aca="false">6*F22</f>
        <v>180.6</v>
      </c>
      <c r="H22" s="30" t="s">
        <v>33</v>
      </c>
      <c r="I22" s="30"/>
      <c r="J22" s="30"/>
      <c r="K22" s="30"/>
      <c r="L22" s="30"/>
      <c r="M22" s="30"/>
      <c r="N22" s="30"/>
      <c r="O22" s="30"/>
      <c r="P22" s="30"/>
      <c r="Q22" s="30"/>
    </row>
    <row r="23" customFormat="false" ht="12.8" hidden="false" customHeight="false" outlineLevel="0" collapsed="false">
      <c r="A23" s="25" t="s">
        <v>31</v>
      </c>
      <c r="B23" s="25"/>
      <c r="C23" s="25" t="s">
        <v>34</v>
      </c>
      <c r="D23" s="25"/>
      <c r="E23" s="28" t="n">
        <v>18.68</v>
      </c>
      <c r="F23" s="29" t="n">
        <v>43.9</v>
      </c>
      <c r="G23" s="29" t="n">
        <f aca="false">6*F23</f>
        <v>263.4</v>
      </c>
      <c r="H23" s="31"/>
      <c r="I23" s="31"/>
      <c r="J23" s="23" t="s">
        <v>35</v>
      </c>
      <c r="K23" s="5"/>
      <c r="L23" s="12"/>
      <c r="M23" s="31"/>
      <c r="N23" s="31"/>
      <c r="O23" s="31"/>
      <c r="P23" s="31"/>
      <c r="Q23" s="31"/>
    </row>
    <row r="24" customFormat="false" ht="12.8" hidden="false" customHeight="false" outlineLevel="0" collapsed="false">
      <c r="A24" s="25" t="s">
        <v>31</v>
      </c>
      <c r="B24" s="25"/>
      <c r="C24" s="25" t="s">
        <v>36</v>
      </c>
      <c r="D24" s="25"/>
      <c r="E24" s="28" t="n">
        <v>18.14</v>
      </c>
      <c r="F24" s="29" t="n">
        <v>62.6</v>
      </c>
      <c r="G24" s="29" t="n">
        <f aca="false">6*F24</f>
        <v>375.6</v>
      </c>
      <c r="H24" s="8" t="s">
        <v>37</v>
      </c>
      <c r="I24" s="32" t="s">
        <v>38</v>
      </c>
      <c r="J24" s="32"/>
      <c r="K24" s="32" t="s">
        <v>39</v>
      </c>
      <c r="L24" s="32"/>
      <c r="M24" s="32" t="s">
        <v>40</v>
      </c>
      <c r="N24" s="32"/>
      <c r="O24" s="32"/>
    </row>
    <row r="25" customFormat="false" ht="12.8" hidden="false" customHeight="false" outlineLevel="0" collapsed="false">
      <c r="A25" s="25" t="s">
        <v>41</v>
      </c>
      <c r="B25" s="25"/>
      <c r="C25" s="25" t="s">
        <v>34</v>
      </c>
      <c r="D25" s="25"/>
      <c r="E25" s="28" t="n">
        <v>21.02</v>
      </c>
      <c r="F25" s="29" t="n">
        <v>49.4</v>
      </c>
      <c r="G25" s="29" t="n">
        <f aca="false">6*F25</f>
        <v>296.4</v>
      </c>
      <c r="H25" s="17"/>
      <c r="I25" s="33"/>
      <c r="J25" s="33"/>
      <c r="K25" s="17"/>
      <c r="L25" s="17"/>
      <c r="M25" s="25" t="s">
        <v>42</v>
      </c>
      <c r="N25" s="25"/>
      <c r="O25" s="25"/>
    </row>
    <row r="26" customFormat="false" ht="12.8" hidden="false" customHeight="false" outlineLevel="0" collapsed="false">
      <c r="A26" s="25" t="s">
        <v>43</v>
      </c>
      <c r="B26" s="25"/>
      <c r="C26" s="25" t="s">
        <v>34</v>
      </c>
      <c r="D26" s="25"/>
      <c r="E26" s="28" t="n">
        <v>17.28</v>
      </c>
      <c r="F26" s="29" t="n">
        <v>40.6</v>
      </c>
      <c r="G26" s="29" t="n">
        <f aca="false">6*F26</f>
        <v>243.6</v>
      </c>
    </row>
    <row r="27" customFormat="false" ht="12.8" hidden="false" customHeight="false" outlineLevel="0" collapsed="false">
      <c r="A27" s="5" t="s">
        <v>44</v>
      </c>
      <c r="B27" s="5"/>
      <c r="C27" s="5"/>
      <c r="D27" s="5"/>
      <c r="E27" s="5"/>
      <c r="F27" s="5"/>
      <c r="G27" s="5"/>
      <c r="H27" s="8" t="s">
        <v>37</v>
      </c>
      <c r="I27" s="32" t="s">
        <v>38</v>
      </c>
      <c r="J27" s="32"/>
      <c r="K27" s="32" t="s">
        <v>39</v>
      </c>
      <c r="L27" s="32"/>
      <c r="N27" s="34" t="s">
        <v>40</v>
      </c>
      <c r="O27" s="8"/>
      <c r="P27" s="8"/>
    </row>
    <row r="28" customFormat="false" ht="12.8" hidden="false" customHeight="false" outlineLevel="0" collapsed="false">
      <c r="A28" s="13" t="s">
        <v>45</v>
      </c>
      <c r="B28" s="13"/>
      <c r="C28" s="13"/>
      <c r="D28" s="13"/>
      <c r="E28" s="13" t="n">
        <v>23.4</v>
      </c>
      <c r="F28" s="5" t="s">
        <v>46</v>
      </c>
      <c r="G28" s="5"/>
      <c r="H28" s="17"/>
      <c r="I28" s="17"/>
      <c r="J28" s="17"/>
      <c r="K28" s="33"/>
      <c r="L28" s="33"/>
      <c r="M28" s="35" t="s">
        <v>47</v>
      </c>
      <c r="N28" s="35"/>
      <c r="O28" s="35"/>
    </row>
    <row r="29" customFormat="false" ht="12.8" hidden="false" customHeight="false" outlineLevel="0" collapsed="false">
      <c r="A29" s="36" t="s">
        <v>48</v>
      </c>
      <c r="B29" s="36"/>
      <c r="C29" s="36"/>
      <c r="D29" s="36"/>
      <c r="E29" s="13" t="n">
        <v>1.5</v>
      </c>
      <c r="F29" s="5" t="s">
        <v>49</v>
      </c>
      <c r="G29" s="5"/>
    </row>
    <row r="30" customFormat="false" ht="12.8" hidden="false" customHeight="false" outlineLevel="0" collapsed="false">
      <c r="A30" s="13" t="s">
        <v>50</v>
      </c>
      <c r="B30" s="13" t="s">
        <v>51</v>
      </c>
      <c r="C30" s="13"/>
      <c r="D30" s="13"/>
      <c r="E30" s="13" t="n">
        <v>16.9</v>
      </c>
      <c r="F30" s="5" t="s">
        <v>46</v>
      </c>
      <c r="G30" s="5"/>
      <c r="H30" s="8" t="s">
        <v>37</v>
      </c>
      <c r="I30" s="32" t="s">
        <v>38</v>
      </c>
      <c r="J30" s="32"/>
      <c r="K30" s="32" t="s">
        <v>39</v>
      </c>
      <c r="L30" s="32"/>
      <c r="N30" s="34" t="s">
        <v>40</v>
      </c>
      <c r="O30" s="8"/>
      <c r="P30" s="8"/>
    </row>
    <row r="31" customFormat="false" ht="12.8" hidden="false" customHeight="true" outlineLevel="0" collapsed="false">
      <c r="A31" s="37" t="s">
        <v>52</v>
      </c>
      <c r="B31" s="37"/>
      <c r="C31" s="37"/>
      <c r="D31" s="37"/>
      <c r="E31" s="37"/>
      <c r="F31" s="37"/>
      <c r="G31" s="37"/>
      <c r="H31" s="17"/>
      <c r="I31" s="17"/>
      <c r="J31" s="17"/>
      <c r="K31" s="17"/>
      <c r="L31" s="17"/>
      <c r="M31" s="35" t="s">
        <v>53</v>
      </c>
      <c r="N31" s="35"/>
      <c r="O31" s="35"/>
    </row>
    <row r="32" customFormat="false" ht="11.15" hidden="false" customHeight="true" outlineLevel="0" collapsed="false">
      <c r="A32" s="37" t="s">
        <v>54</v>
      </c>
      <c r="B32" s="37"/>
      <c r="C32" s="37"/>
      <c r="D32" s="37"/>
      <c r="E32" s="37"/>
      <c r="F32" s="37"/>
      <c r="G32" s="37"/>
    </row>
    <row r="33" customFormat="false" ht="12.8" hidden="false" customHeight="true" outlineLevel="0" collapsed="false">
      <c r="A33" s="37" t="s">
        <v>55</v>
      </c>
      <c r="B33" s="37"/>
      <c r="C33" s="37"/>
      <c r="D33" s="37"/>
      <c r="E33" s="37"/>
      <c r="F33" s="37"/>
      <c r="G33" s="37"/>
    </row>
    <row r="34" customFormat="false" ht="14.65" hidden="false" customHeight="true" outlineLevel="0" collapsed="false">
      <c r="A34" s="37" t="s">
        <v>56</v>
      </c>
      <c r="B34" s="37"/>
      <c r="C34" s="37"/>
      <c r="D34" s="37"/>
      <c r="E34" s="37"/>
      <c r="F34" s="37"/>
      <c r="G34" s="37"/>
      <c r="H34" s="38" t="s">
        <v>57</v>
      </c>
      <c r="I34" s="38"/>
      <c r="J34" s="38"/>
      <c r="K34" s="38"/>
      <c r="L34" s="7"/>
      <c r="M34" s="38" t="s">
        <v>58</v>
      </c>
      <c r="N34" s="38"/>
      <c r="O34" s="38"/>
    </row>
    <row r="35" customFormat="false" ht="12.8" hidden="false" customHeight="false" outlineLevel="0" collapsed="false">
      <c r="A35" s="37" t="s">
        <v>59</v>
      </c>
      <c r="B35" s="37"/>
      <c r="C35" s="37"/>
      <c r="D35" s="37"/>
      <c r="E35" s="37"/>
      <c r="F35" s="37"/>
      <c r="G35" s="37"/>
      <c r="H35" s="38"/>
      <c r="I35" s="38"/>
      <c r="J35" s="38"/>
      <c r="K35" s="38"/>
      <c r="L35" s="7"/>
      <c r="M35" s="38"/>
      <c r="N35" s="38"/>
      <c r="O35" s="38"/>
    </row>
    <row r="36" customFormat="false" ht="12.8" hidden="false" customHeight="false" outlineLevel="0" collapsed="false">
      <c r="A36" s="37" t="s">
        <v>60</v>
      </c>
      <c r="B36" s="37"/>
      <c r="C36" s="37"/>
      <c r="D36" s="37"/>
      <c r="E36" s="37"/>
      <c r="F36" s="37"/>
      <c r="G36" s="37"/>
      <c r="H36" s="38"/>
      <c r="I36" s="38"/>
      <c r="J36" s="38"/>
      <c r="K36" s="38"/>
      <c r="L36" s="7"/>
      <c r="M36" s="38"/>
      <c r="N36" s="38"/>
      <c r="O36" s="38"/>
    </row>
    <row r="37" customFormat="false" ht="12.8" hidden="false" customHeight="false" outlineLevel="0" collapsed="false">
      <c r="A37" s="37" t="s">
        <v>61</v>
      </c>
      <c r="B37" s="37"/>
      <c r="C37" s="37"/>
      <c r="D37" s="37"/>
      <c r="E37" s="37"/>
      <c r="F37" s="37"/>
      <c r="G37" s="37"/>
      <c r="H37" s="38"/>
      <c r="I37" s="38"/>
      <c r="J37" s="38"/>
      <c r="K37" s="38"/>
      <c r="L37" s="5"/>
      <c r="M37" s="38"/>
      <c r="N37" s="38"/>
      <c r="O37" s="38"/>
    </row>
    <row r="38" customFormat="false" ht="12.8" hidden="false" customHeight="false" outlineLevel="0" collapsed="false">
      <c r="A38" s="37" t="s">
        <v>62</v>
      </c>
      <c r="B38" s="37"/>
      <c r="C38" s="37"/>
      <c r="D38" s="37"/>
      <c r="E38" s="37"/>
      <c r="F38" s="37"/>
      <c r="G38" s="37"/>
      <c r="H38" s="38"/>
      <c r="I38" s="38"/>
      <c r="J38" s="38"/>
      <c r="K38" s="38"/>
      <c r="L38" s="39"/>
      <c r="M38" s="38"/>
      <c r="N38" s="38"/>
      <c r="O38" s="38"/>
    </row>
    <row r="39" customFormat="false" ht="12.8" hidden="false" customHeight="false" outlineLevel="0" collapsed="false">
      <c r="A39" s="37"/>
      <c r="B39" s="37"/>
      <c r="C39" s="37"/>
      <c r="D39" s="37"/>
      <c r="E39" s="37"/>
      <c r="F39" s="37"/>
      <c r="G39" s="37"/>
      <c r="H39" s="38"/>
      <c r="I39" s="38"/>
      <c r="J39" s="38"/>
      <c r="K39" s="38"/>
      <c r="L39" s="39"/>
      <c r="M39" s="38"/>
      <c r="N39" s="38"/>
      <c r="O39" s="38"/>
    </row>
    <row r="40" customFormat="false" ht="12.8" hidden="false" customHeight="false" outlineLevel="0" collapsed="false">
      <c r="A40" s="37"/>
      <c r="B40" s="37"/>
      <c r="C40" s="37"/>
      <c r="D40" s="37"/>
      <c r="E40" s="37"/>
      <c r="F40" s="37"/>
      <c r="G40" s="37"/>
      <c r="H40" s="38"/>
      <c r="I40" s="38"/>
      <c r="J40" s="38"/>
      <c r="K40" s="38"/>
      <c r="L40" s="39"/>
      <c r="M40" s="38"/>
      <c r="N40" s="38"/>
      <c r="O40" s="38"/>
    </row>
    <row r="41" customFormat="false" ht="12.8" hidden="false" customHeight="false" outlineLevel="0" collapsed="false">
      <c r="A41" s="37"/>
      <c r="B41" s="37"/>
      <c r="C41" s="37"/>
      <c r="D41" s="37"/>
      <c r="E41" s="37"/>
      <c r="F41" s="37"/>
      <c r="G41" s="37"/>
      <c r="H41" s="40"/>
      <c r="I41" s="40"/>
      <c r="J41" s="40"/>
      <c r="L41" s="40"/>
      <c r="M41" s="40"/>
      <c r="N41" s="40"/>
      <c r="O41" s="40"/>
    </row>
    <row r="42" customFormat="false" ht="76.1" hidden="false" customHeight="true" outlineLevel="0" collapsed="false">
      <c r="A42" s="0"/>
      <c r="B42" s="0"/>
      <c r="C42" s="0"/>
      <c r="D42" s="0"/>
      <c r="E42" s="0"/>
      <c r="F42" s="0"/>
      <c r="G42" s="0"/>
      <c r="H42" s="40"/>
      <c r="I42" s="40"/>
      <c r="J42" s="40"/>
      <c r="L42" s="40"/>
      <c r="M42" s="40"/>
      <c r="N42" s="40"/>
      <c r="O42" s="40"/>
    </row>
    <row r="43" customFormat="false" ht="12.8" hidden="false" customHeight="false" outlineLevel="0" collapsed="false">
      <c r="H43" s="40"/>
      <c r="I43" s="40"/>
      <c r="J43" s="40"/>
    </row>
    <row r="44" customFormat="false" ht="12.8" hidden="false" customHeight="false" outlineLevel="0" collapsed="false">
      <c r="H44" s="40"/>
      <c r="I44" s="40"/>
      <c r="J44" s="40"/>
    </row>
  </sheetData>
  <sheetProtection sheet="true" password="cb31" objects="true" scenarios="true"/>
  <mergeCells count="41">
    <mergeCell ref="A1:G4"/>
    <mergeCell ref="H1:J2"/>
    <mergeCell ref="A5:G6"/>
    <mergeCell ref="A8:C14"/>
    <mergeCell ref="F8:G8"/>
    <mergeCell ref="E10:G13"/>
    <mergeCell ref="A15:G19"/>
    <mergeCell ref="H18:L19"/>
    <mergeCell ref="A21:B21"/>
    <mergeCell ref="C21:D21"/>
    <mergeCell ref="A22:B22"/>
    <mergeCell ref="C22:D22"/>
    <mergeCell ref="H22:Q22"/>
    <mergeCell ref="A23:B23"/>
    <mergeCell ref="C23:D23"/>
    <mergeCell ref="A24:B24"/>
    <mergeCell ref="C24:D24"/>
    <mergeCell ref="I24:J24"/>
    <mergeCell ref="K24:L24"/>
    <mergeCell ref="M24:O24"/>
    <mergeCell ref="A25:B25"/>
    <mergeCell ref="C25:D25"/>
    <mergeCell ref="I25:J25"/>
    <mergeCell ref="K25:L25"/>
    <mergeCell ref="M25:O25"/>
    <mergeCell ref="A26:B26"/>
    <mergeCell ref="C26:D26"/>
    <mergeCell ref="I27:J27"/>
    <mergeCell ref="K27:L27"/>
    <mergeCell ref="I28:J28"/>
    <mergeCell ref="K28:L28"/>
    <mergeCell ref="M28:O28"/>
    <mergeCell ref="A29:D29"/>
    <mergeCell ref="I30:J30"/>
    <mergeCell ref="K30:L30"/>
    <mergeCell ref="A31:G41"/>
    <mergeCell ref="I31:J31"/>
    <mergeCell ref="K31:L31"/>
    <mergeCell ref="M31:O31"/>
    <mergeCell ref="H34:K40"/>
    <mergeCell ref="M34:O40"/>
  </mergeCells>
  <printOptions headings="false" gridLines="false" gridLinesSet="true" horizontalCentered="false" verticalCentered="false"/>
  <pageMargins left="0.7875" right="0.7875" top="0.570833333333333" bottom="0.39375" header="0.511811023622047" footer="0.511811023622047"/>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191</TotalTime>
  <Application>LibreOffice/24.8.1.2$Linux_X86_64 LibreOffice_project/480$Build-2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2021-04-11T10:43:50Z</dcterms:created>
  <dc:creator/>
  <dc:description/>
  <dc:language>en-GB</dc:language>
  <cp:lastModifiedBy>Gilles Aldon</cp:lastModifiedBy>
  <cp:lastPrinted>2023-09-30T15:29:37Z</cp:lastPrinted>
  <dcterms:modified xsi:type="dcterms:W3CDTF">2024-10-09T17:03:29Z</dcterms:modified>
  <cp:revision>45</cp:revision>
  <dc:subject/>
  <dc:title/>
</cp:coreProperties>
</file>

<file path=docProps/custom.xml><?xml version="1.0" encoding="utf-8"?>
<Properties xmlns="http://schemas.openxmlformats.org/officeDocument/2006/custom-properties" xmlns:vt="http://schemas.openxmlformats.org/officeDocument/2006/docPropsVTypes"/>
</file>